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810" windowWidth="18060" windowHeight="111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Položky!$A$1:$G$184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183" i="3" l="1"/>
  <c r="BD183" i="3"/>
  <c r="BC183" i="3"/>
  <c r="BB183" i="3"/>
  <c r="G183" i="3"/>
  <c r="BA183" i="3" s="1"/>
  <c r="BE182" i="3"/>
  <c r="BD182" i="3"/>
  <c r="BC182" i="3"/>
  <c r="BB182" i="3"/>
  <c r="G182" i="3"/>
  <c r="BA182" i="3" s="1"/>
  <c r="BE181" i="3"/>
  <c r="BD181" i="3"/>
  <c r="BC181" i="3"/>
  <c r="BB181" i="3"/>
  <c r="BA181" i="3"/>
  <c r="G181" i="3"/>
  <c r="BE180" i="3"/>
  <c r="BD180" i="3"/>
  <c r="BC180" i="3"/>
  <c r="BB180" i="3"/>
  <c r="BA180" i="3"/>
  <c r="G180" i="3"/>
  <c r="BE179" i="3"/>
  <c r="BD179" i="3"/>
  <c r="BC179" i="3"/>
  <c r="BB179" i="3"/>
  <c r="G179" i="3"/>
  <c r="BE178" i="3"/>
  <c r="BD178" i="3"/>
  <c r="BC178" i="3"/>
  <c r="BB178" i="3"/>
  <c r="G178" i="3"/>
  <c r="BA178" i="3" s="1"/>
  <c r="BE177" i="3"/>
  <c r="BD177" i="3"/>
  <c r="BC177" i="3"/>
  <c r="BB177" i="3"/>
  <c r="BA177" i="3"/>
  <c r="G177" i="3"/>
  <c r="BE176" i="3"/>
  <c r="BD176" i="3"/>
  <c r="BC176" i="3"/>
  <c r="BB176" i="3"/>
  <c r="G176" i="3"/>
  <c r="BA176" i="3" s="1"/>
  <c r="B14" i="2"/>
  <c r="A14" i="2"/>
  <c r="C184" i="3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B171" i="3"/>
  <c r="BA171" i="3"/>
  <c r="G171" i="3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B168" i="3"/>
  <c r="BA168" i="3"/>
  <c r="G168" i="3"/>
  <c r="BE167" i="3"/>
  <c r="BD167" i="3"/>
  <c r="BC167" i="3"/>
  <c r="BB167" i="3"/>
  <c r="BA167" i="3"/>
  <c r="G167" i="3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B164" i="3"/>
  <c r="BA164" i="3"/>
  <c r="G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B155" i="3"/>
  <c r="BA155" i="3"/>
  <c r="G155" i="3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B152" i="3"/>
  <c r="BA152" i="3"/>
  <c r="G152" i="3"/>
  <c r="BE151" i="3"/>
  <c r="BD151" i="3"/>
  <c r="BC151" i="3"/>
  <c r="BB151" i="3"/>
  <c r="BA151" i="3"/>
  <c r="G151" i="3"/>
  <c r="BE150" i="3"/>
  <c r="BD150" i="3"/>
  <c r="BC150" i="3"/>
  <c r="BA150" i="3"/>
  <c r="G150" i="3"/>
  <c r="BB150" i="3" s="1"/>
  <c r="BE146" i="3"/>
  <c r="BD146" i="3"/>
  <c r="BC146" i="3"/>
  <c r="BA146" i="3"/>
  <c r="G146" i="3"/>
  <c r="BB146" i="3" s="1"/>
  <c r="BE145" i="3"/>
  <c r="BD145" i="3"/>
  <c r="BC145" i="3"/>
  <c r="BB145" i="3"/>
  <c r="BA145" i="3"/>
  <c r="G145" i="3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28" i="3"/>
  <c r="BD128" i="3"/>
  <c r="BC128" i="3"/>
  <c r="BB128" i="3"/>
  <c r="BA128" i="3"/>
  <c r="G128" i="3"/>
  <c r="BE127" i="3"/>
  <c r="BD127" i="3"/>
  <c r="BC127" i="3"/>
  <c r="BA127" i="3"/>
  <c r="BA174" i="3" s="1"/>
  <c r="E13" i="2" s="1"/>
  <c r="G127" i="3"/>
  <c r="BB127" i="3" s="1"/>
  <c r="BE126" i="3"/>
  <c r="BD126" i="3"/>
  <c r="BC126" i="3"/>
  <c r="BA126" i="3"/>
  <c r="G126" i="3"/>
  <c r="BE123" i="3"/>
  <c r="BD123" i="3"/>
  <c r="BC123" i="3"/>
  <c r="BB123" i="3"/>
  <c r="BA123" i="3"/>
  <c r="G123" i="3"/>
  <c r="B13" i="2"/>
  <c r="A13" i="2"/>
  <c r="C174" i="3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B113" i="3"/>
  <c r="BA113" i="3"/>
  <c r="G113" i="3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B110" i="3"/>
  <c r="BA110" i="3"/>
  <c r="G110" i="3"/>
  <c r="BE109" i="3"/>
  <c r="BD109" i="3"/>
  <c r="BC109" i="3"/>
  <c r="BB109" i="3"/>
  <c r="BA109" i="3"/>
  <c r="G109" i="3"/>
  <c r="BE108" i="3"/>
  <c r="BD108" i="3"/>
  <c r="BC108" i="3"/>
  <c r="BA108" i="3"/>
  <c r="G108" i="3"/>
  <c r="BB108" i="3" s="1"/>
  <c r="BE107" i="3"/>
  <c r="BD107" i="3"/>
  <c r="BC107" i="3"/>
  <c r="BA107" i="3"/>
  <c r="G107" i="3"/>
  <c r="BE106" i="3"/>
  <c r="BD106" i="3"/>
  <c r="BC106" i="3"/>
  <c r="BB106" i="3"/>
  <c r="BA106" i="3"/>
  <c r="G106" i="3"/>
  <c r="B12" i="2"/>
  <c r="A12" i="2"/>
  <c r="C121" i="3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B101" i="3"/>
  <c r="BA101" i="3"/>
  <c r="G101" i="3"/>
  <c r="BE100" i="3"/>
  <c r="BD100" i="3"/>
  <c r="BC100" i="3"/>
  <c r="BB100" i="3"/>
  <c r="BA100" i="3"/>
  <c r="G100" i="3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B97" i="3"/>
  <c r="BA97" i="3"/>
  <c r="G97" i="3"/>
  <c r="BE96" i="3"/>
  <c r="BD96" i="3"/>
  <c r="BC96" i="3"/>
  <c r="BA96" i="3"/>
  <c r="G96" i="3"/>
  <c r="BB96" i="3" s="1"/>
  <c r="BE95" i="3"/>
  <c r="BD95" i="3"/>
  <c r="BC95" i="3"/>
  <c r="BA95" i="3"/>
  <c r="G95" i="3"/>
  <c r="B11" i="2"/>
  <c r="A11" i="2"/>
  <c r="BE104" i="3"/>
  <c r="I11" i="2" s="1"/>
  <c r="C104" i="3"/>
  <c r="BE92" i="3"/>
  <c r="BD92" i="3"/>
  <c r="BC92" i="3"/>
  <c r="BA92" i="3"/>
  <c r="G92" i="3"/>
  <c r="BB92" i="3" s="1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B88" i="3"/>
  <c r="BA88" i="3"/>
  <c r="G88" i="3"/>
  <c r="BE87" i="3"/>
  <c r="BD87" i="3"/>
  <c r="BC87" i="3"/>
  <c r="BB87" i="3"/>
  <c r="BA87" i="3"/>
  <c r="G87" i="3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B74" i="3"/>
  <c r="BA74" i="3"/>
  <c r="G74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B71" i="3"/>
  <c r="BA71" i="3"/>
  <c r="G71" i="3"/>
  <c r="BE69" i="3"/>
  <c r="BD69" i="3"/>
  <c r="BC69" i="3"/>
  <c r="BB69" i="3"/>
  <c r="BA69" i="3"/>
  <c r="G69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A64" i="3"/>
  <c r="G64" i="3"/>
  <c r="BB64" i="3" s="1"/>
  <c r="BE63" i="3"/>
  <c r="BD63" i="3"/>
  <c r="BC63" i="3"/>
  <c r="BA63" i="3"/>
  <c r="G63" i="3"/>
  <c r="B10" i="2"/>
  <c r="A10" i="2"/>
  <c r="C93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B56" i="3"/>
  <c r="BA56" i="3"/>
  <c r="G56" i="3"/>
  <c r="BE55" i="3"/>
  <c r="BD55" i="3"/>
  <c r="BC55" i="3"/>
  <c r="BB55" i="3"/>
  <c r="BA55" i="3"/>
  <c r="G55" i="3"/>
  <c r="BE53" i="3"/>
  <c r="BD53" i="3"/>
  <c r="BC53" i="3"/>
  <c r="BA53" i="3"/>
  <c r="G53" i="3"/>
  <c r="BB53" i="3" s="1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E49" i="3"/>
  <c r="BD49" i="3"/>
  <c r="BC49" i="3"/>
  <c r="BA49" i="3"/>
  <c r="G49" i="3"/>
  <c r="BB49" i="3" s="1"/>
  <c r="BE46" i="3"/>
  <c r="BD46" i="3"/>
  <c r="BC46" i="3"/>
  <c r="BA46" i="3"/>
  <c r="G46" i="3"/>
  <c r="BB46" i="3" s="1"/>
  <c r="BE41" i="3"/>
  <c r="BD41" i="3"/>
  <c r="BC41" i="3"/>
  <c r="BA41" i="3"/>
  <c r="G41" i="3"/>
  <c r="BB41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4" i="3"/>
  <c r="BD34" i="3"/>
  <c r="BC34" i="3"/>
  <c r="BA34" i="3"/>
  <c r="G34" i="3"/>
  <c r="BB34" i="3" s="1"/>
  <c r="BE31" i="3"/>
  <c r="BD31" i="3"/>
  <c r="BC31" i="3"/>
  <c r="BA31" i="3"/>
  <c r="G31" i="3"/>
  <c r="BB31" i="3" s="1"/>
  <c r="BE28" i="3"/>
  <c r="BD28" i="3"/>
  <c r="BC28" i="3"/>
  <c r="BB28" i="3"/>
  <c r="BA28" i="3"/>
  <c r="G28" i="3"/>
  <c r="BE25" i="3"/>
  <c r="BD25" i="3"/>
  <c r="BC25" i="3"/>
  <c r="BA25" i="3"/>
  <c r="G25" i="3"/>
  <c r="BB25" i="3" s="1"/>
  <c r="BE20" i="3"/>
  <c r="BD20" i="3"/>
  <c r="BC20" i="3"/>
  <c r="BA20" i="3"/>
  <c r="G20" i="3"/>
  <c r="BB20" i="3" s="1"/>
  <c r="BE19" i="3"/>
  <c r="BD19" i="3"/>
  <c r="BC19" i="3"/>
  <c r="BB19" i="3"/>
  <c r="BA19" i="3"/>
  <c r="G19" i="3"/>
  <c r="BE18" i="3"/>
  <c r="BD18" i="3"/>
  <c r="BC18" i="3"/>
  <c r="BB18" i="3"/>
  <c r="BA18" i="3"/>
  <c r="G18" i="3"/>
  <c r="BE17" i="3"/>
  <c r="BD17" i="3"/>
  <c r="BC17" i="3"/>
  <c r="BA17" i="3"/>
  <c r="G17" i="3"/>
  <c r="B9" i="2"/>
  <c r="A9" i="2"/>
  <c r="C61" i="3"/>
  <c r="BE14" i="3"/>
  <c r="BE15" i="3" s="1"/>
  <c r="I8" i="2" s="1"/>
  <c r="BD14" i="3"/>
  <c r="BD15" i="3" s="1"/>
  <c r="H8" i="2" s="1"/>
  <c r="BC14" i="3"/>
  <c r="BB14" i="3"/>
  <c r="BB15" i="3" s="1"/>
  <c r="F8" i="2" s="1"/>
  <c r="G14" i="3"/>
  <c r="BA14" i="3" s="1"/>
  <c r="BA15" i="3" s="1"/>
  <c r="E8" i="2" s="1"/>
  <c r="G8" i="2"/>
  <c r="B8" i="2"/>
  <c r="A8" i="2"/>
  <c r="BC15" i="3"/>
  <c r="C15" i="3"/>
  <c r="BE11" i="3"/>
  <c r="BD11" i="3"/>
  <c r="BC11" i="3"/>
  <c r="BB11" i="3"/>
  <c r="G11" i="3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2" i="3"/>
  <c r="E4" i="3"/>
  <c r="C4" i="3"/>
  <c r="F3" i="3"/>
  <c r="C3" i="3"/>
  <c r="C2" i="2"/>
  <c r="C1" i="2"/>
  <c r="C31" i="1"/>
  <c r="C9" i="1"/>
  <c r="G7" i="1"/>
  <c r="D2" i="1"/>
  <c r="C2" i="1"/>
  <c r="BB12" i="3" l="1"/>
  <c r="F7" i="2" s="1"/>
  <c r="G15" i="3"/>
  <c r="BC12" i="3"/>
  <c r="G7" i="2" s="1"/>
  <c r="BE184" i="3"/>
  <c r="I14" i="2" s="1"/>
  <c r="BC174" i="3"/>
  <c r="G13" i="2" s="1"/>
  <c r="BE93" i="3"/>
  <c r="I10" i="2" s="1"/>
  <c r="G12" i="3"/>
  <c r="BC184" i="3"/>
  <c r="G14" i="2" s="1"/>
  <c r="BC121" i="3"/>
  <c r="G12" i="2" s="1"/>
  <c r="BD121" i="3"/>
  <c r="H12" i="2" s="1"/>
  <c r="BA121" i="3"/>
  <c r="E12" i="2" s="1"/>
  <c r="BE61" i="3"/>
  <c r="I9" i="2" s="1"/>
  <c r="BA11" i="3"/>
  <c r="BB17" i="3"/>
  <c r="BB61" i="3" s="1"/>
  <c r="F9" i="2" s="1"/>
  <c r="G61" i="3"/>
  <c r="BE121" i="3"/>
  <c r="I12" i="2" s="1"/>
  <c r="BD174" i="3"/>
  <c r="H13" i="2" s="1"/>
  <c r="BC93" i="3"/>
  <c r="G10" i="2" s="1"/>
  <c r="BA104" i="3"/>
  <c r="E11" i="2" s="1"/>
  <c r="BD104" i="3"/>
  <c r="H11" i="2" s="1"/>
  <c r="BD184" i="3"/>
  <c r="H14" i="2" s="1"/>
  <c r="BC104" i="3"/>
  <c r="G11" i="2" s="1"/>
  <c r="BA12" i="3"/>
  <c r="E7" i="2" s="1"/>
  <c r="BA61" i="3"/>
  <c r="E9" i="2" s="1"/>
  <c r="BD12" i="3"/>
  <c r="H7" i="2" s="1"/>
  <c r="BC61" i="3"/>
  <c r="G9" i="2" s="1"/>
  <c r="G121" i="3"/>
  <c r="BE174" i="3"/>
  <c r="I13" i="2" s="1"/>
  <c r="BA179" i="3"/>
  <c r="BA184" i="3" s="1"/>
  <c r="E14" i="2" s="1"/>
  <c r="G184" i="3"/>
  <c r="BE12" i="3"/>
  <c r="I7" i="2" s="1"/>
  <c r="BB63" i="3"/>
  <c r="BB93" i="3" s="1"/>
  <c r="F10" i="2" s="1"/>
  <c r="G93" i="3"/>
  <c r="G174" i="3"/>
  <c r="BB184" i="3"/>
  <c r="F14" i="2" s="1"/>
  <c r="BD61" i="3"/>
  <c r="H9" i="2" s="1"/>
  <c r="BA93" i="3"/>
  <c r="E10" i="2" s="1"/>
  <c r="BD93" i="3"/>
  <c r="H10" i="2" s="1"/>
  <c r="BB95" i="3"/>
  <c r="BB104" i="3" s="1"/>
  <c r="F11" i="2" s="1"/>
  <c r="G104" i="3"/>
  <c r="BB107" i="3"/>
  <c r="BB121" i="3" s="1"/>
  <c r="F12" i="2" s="1"/>
  <c r="BB126" i="3"/>
  <c r="BB174" i="3" s="1"/>
  <c r="F13" i="2" s="1"/>
  <c r="G15" i="2" l="1"/>
  <c r="C18" i="1" s="1"/>
  <c r="F15" i="2"/>
  <c r="C16" i="1" s="1"/>
  <c r="I15" i="2"/>
  <c r="C21" i="1" s="1"/>
  <c r="H15" i="2"/>
  <c r="C17" i="1" s="1"/>
  <c r="E15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<sst xmlns="http://schemas.openxmlformats.org/spreadsheetml/2006/main" count="572" uniqueCount="384">
  <si>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</si>
  <si>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</si>
  <si>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</si>
  <si>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</si>
  <si>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</si>
  <si>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</si>
  <si>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</si>
  <si>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</si>
  <si>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</si>
  <si>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</si>
  <si>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</si>
  <si>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</si>
  <si>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</si>
  <si>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</si>
  <si>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</si>
  <si>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</si>
  <si>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</si>
  <si>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</si>
  <si>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</si>
  <si>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</si>
  <si>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</si>
  <si>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</si>
  <si>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</si>
  <si>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</si>
  <si>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</si>
  <si>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</si>
  <si>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</si>
  <si>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</si>
  <si>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</si>
  <si>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</si>
  <si>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</si>
  <si>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</si>
  <si>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</si>
  <si>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</si>
  <si>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</si>
  <si>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</si>
  <si>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</si>
  <si>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</si>
  <si>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</si>
  <si>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</si>
  <si>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</si>
  <si>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</si>
  <si>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</si>
  <si>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</si>
  <si>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</si>
  <si>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</si>
  <si>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</si>
  <si>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</si>
  <si>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</si>
  <si>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</si>
  <si>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</si>
  <si>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</si>
  <si>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</si>
  <si>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</si>
  <si>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</si>
  <si>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</si>
  <si>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</si>
  <si>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</si>
  <si>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</si>
  <si>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</si>
  <si>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</si>
  <si>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</si>
  <si>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</si>
  <si>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</si>
  <si>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</si>
  <si>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</si>
  <si>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</si>
  <si>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</si>
  <si>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</si>
  <si>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</si>
  <si>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</si>
  <si>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</si>
  <si>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20400011</t>
  </si>
  <si>
    <t>Rekonstrukce a přístavba Rychty Krásensko</t>
  </si>
  <si>
    <t>SO02-D141</t>
  </si>
  <si>
    <t>SO02-ZDRAVOTECHNIKA</t>
  </si>
  <si>
    <t>B-D141</t>
  </si>
  <si>
    <t>ZTI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</si>
  <si>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</si>
  <si>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</si>
  <si>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</si>
  <si>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</si>
  <si>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</si>
  <si>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</si>
  <si>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</si>
  <si>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</si>
  <si>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</si>
  <si>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</si>
  <si>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</si>
  <si>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</si>
  <si>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</si>
  <si>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</si>
  <si>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</si>
  <si>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</si>
  <si>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</si>
  <si>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</si>
  <si>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721176101R00</t>
  </si>
  <si>
    <t>Potrubí HT připojovací D 32 x 1,8 mm kondenzát z VZT</t>
  </si>
  <si>
    <t>721176103R00</t>
  </si>
  <si>
    <t xml:space="preserve">Potrubí HT připojovací D 50 x 1,8 mm </t>
  </si>
  <si>
    <t>721176114R00</t>
  </si>
  <si>
    <t xml:space="preserve">Potrubí HT odpadní svislé D 75 x 1,9 mm </t>
  </si>
  <si>
    <t>721176135R00</t>
  </si>
  <si>
    <t xml:space="preserve">Potrubí HT svodné (ležaté) zavěšené D 110 x 2,7 mm </t>
  </si>
  <si>
    <t>TUK:28</t>
  </si>
  <si>
    <t>GRAY:28</t>
  </si>
  <si>
    <t>SPL:30</t>
  </si>
  <si>
    <t>RAIN:38</t>
  </si>
  <si>
    <t>721176136R00</t>
  </si>
  <si>
    <t xml:space="preserve">Potrubí HT svodné (ležaté) zavěšené D 125 x 3,1 mm </t>
  </si>
  <si>
    <t>RAIN:14</t>
  </si>
  <si>
    <t>SPL:20</t>
  </si>
  <si>
    <t>721176222R00</t>
  </si>
  <si>
    <t xml:space="preserve">Potrubí KG svodné (ležaté) v zemi D 110 x 3,2 mm </t>
  </si>
  <si>
    <t>SPL:44</t>
  </si>
  <si>
    <t>GRAY:34</t>
  </si>
  <si>
    <t>721176223R00</t>
  </si>
  <si>
    <t xml:space="preserve">Potrubí KG svodné (ležaté) v zemi D 125 x 3,2 mm </t>
  </si>
  <si>
    <t>SPL:14</t>
  </si>
  <si>
    <t>RAIN:26</t>
  </si>
  <si>
    <t>721176224R00</t>
  </si>
  <si>
    <t xml:space="preserve">Potrubí KG svodné (ležaté) v zemi D 160 x 4,0 mm </t>
  </si>
  <si>
    <t>SPL:26</t>
  </si>
  <si>
    <t>RAIN:4</t>
  </si>
  <si>
    <t>721178116R00</t>
  </si>
  <si>
    <t>Potrubí tiché ST odpadní D110x3,6 TUKOVÁ</t>
  </si>
  <si>
    <t>721194103R00</t>
  </si>
  <si>
    <t xml:space="preserve">Vyvedení odpadních výpustek D 32 x 1,8 </t>
  </si>
  <si>
    <t>kus</t>
  </si>
  <si>
    <t>721194104R00</t>
  </si>
  <si>
    <t xml:space="preserve">Vyvedení odpadních výpustek D 40 x 1,8 </t>
  </si>
  <si>
    <t>U:4+1</t>
  </si>
  <si>
    <t>721194105R00</t>
  </si>
  <si>
    <t xml:space="preserve">Vyvedení odpadních výpustek D 50 x 1,8 </t>
  </si>
  <si>
    <t>P:1</t>
  </si>
  <si>
    <t>VP:6</t>
  </si>
  <si>
    <t>D:1</t>
  </si>
  <si>
    <t>S:1</t>
  </si>
  <si>
    <t>721194109R00</t>
  </si>
  <si>
    <t xml:space="preserve">Vyvedení odpadní výpustky D 110 x 2,3 </t>
  </si>
  <si>
    <t>K:3+1</t>
  </si>
  <si>
    <t>VF:2</t>
  </si>
  <si>
    <t>721223423RT1</t>
  </si>
  <si>
    <t>Vpusť podlahová se zápachovou uzávěrkou svislý mřížka nerez 115 x 115 DN 50/75/110</t>
  </si>
  <si>
    <t>721273150RT1</t>
  </si>
  <si>
    <t>Hlavice ventilační přivětrávací přivzdušňovací ventil DN 50/70/100</t>
  </si>
  <si>
    <t>721290112R00</t>
  </si>
  <si>
    <t xml:space="preserve">Zkouška těsnosti kanalizace vodou DN 200 </t>
  </si>
  <si>
    <t>6+12+4+124+34+78+40+30+22</t>
  </si>
  <si>
    <t>101</t>
  </si>
  <si>
    <t>tepelná izolace dešť.svodu v peletkárně tl.10mm, pěnová</t>
  </si>
  <si>
    <t>m2</t>
  </si>
  <si>
    <t>4,0*0,1*2*3,15</t>
  </si>
  <si>
    <t>551623450</t>
  </si>
  <si>
    <t>sifon pro odvod kondenzátu</t>
  </si>
  <si>
    <t>102</t>
  </si>
  <si>
    <t>Izolační manžety na potrubí DN100 systémové do zdi</t>
  </si>
  <si>
    <t>103</t>
  </si>
  <si>
    <t>Izolační manžety na potrubí DN125 systémové do zdi</t>
  </si>
  <si>
    <t>104</t>
  </si>
  <si>
    <t>Kondenzátní sifon - kalich se zápach.uzávěrkou pro připojení kondenzátu z komína</t>
  </si>
  <si>
    <t>105</t>
  </si>
  <si>
    <t>Dvorní vpust venkovní - ve zpevněné ploše</t>
  </si>
  <si>
    <t>998721202R00</t>
  </si>
  <si>
    <t xml:space="preserve">Přesun hmot pro vnitřní kanalizaci, výšky do 12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</si>
  <si>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</si>
  <si>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</si>
  <si>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</si>
  <si>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</si>
  <si>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</si>
  <si>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</si>
  <si>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722174313R00</t>
  </si>
  <si>
    <t xml:space="preserve">Potrubí z PP-R 80 PN 20, D 32 mm </t>
  </si>
  <si>
    <t>722174314R00</t>
  </si>
  <si>
    <t xml:space="preserve">Potrubí z PP-R 80 PN 20, D 40 mm </t>
  </si>
  <si>
    <t>722182021R00</t>
  </si>
  <si>
    <t xml:space="preserve">Montáž izolačních skruží na potrubí přímé DN 25 </t>
  </si>
  <si>
    <t>190+70</t>
  </si>
  <si>
    <t>722182024R00</t>
  </si>
  <si>
    <t xml:space="preserve">Montáž izolačních skruží na potrubí přímé DN 40 </t>
  </si>
  <si>
    <t>90+40</t>
  </si>
  <si>
    <t>722190223R00</t>
  </si>
  <si>
    <t xml:space="preserve">Přípojky vodovodní pro pevné připojení DN 25 </t>
  </si>
  <si>
    <t>soubor</t>
  </si>
  <si>
    <t>722190224R00</t>
  </si>
  <si>
    <t xml:space="preserve">Přípojky vodovodní pro pevné připojení DN 32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</si>
  <si>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</si>
  <si>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</si>
  <si>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</si>
  <si>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</si>
  <si>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</si>
  <si>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722221134U00</t>
  </si>
  <si>
    <t xml:space="preserve">Ventil výtokový G 1/2 1závit </t>
  </si>
  <si>
    <t>722224111R00</t>
  </si>
  <si>
    <t xml:space="preserve">Kohouty plnicí a vypouštěcí DN 15 </t>
  </si>
  <si>
    <t>722290229R00</t>
  </si>
  <si>
    <t xml:space="preserve">Zkouška tlaku potrubí závitového DN 100 </t>
  </si>
  <si>
    <t>190+70+90+40</t>
  </si>
  <si>
    <t>722290237R00</t>
  </si>
  <si>
    <t xml:space="preserve">Proplach a dezinfekce vodovod.potrubí DN 200 </t>
  </si>
  <si>
    <t>PC</t>
  </si>
  <si>
    <t>Krácený rozbor dle vyhlášky 252/2004 Sb. (určený ke kolaudaci)</t>
  </si>
  <si>
    <t>kpl</t>
  </si>
  <si>
    <t>283771360</t>
  </si>
  <si>
    <t>Izolace tepelná trubková návleková DG 22-20</t>
  </si>
  <si>
    <t>28377136011</t>
  </si>
  <si>
    <t>Izolace tepelná trubková návleková DG 28-25</t>
  </si>
  <si>
    <t>28377136021</t>
  </si>
  <si>
    <t>Izolace tepelná trubková návleková DG 35-25</t>
  </si>
  <si>
    <t>2837713605</t>
  </si>
  <si>
    <t>Izolace tepelná trubková návleková DG 42-25</t>
  </si>
  <si>
    <t>551100010</t>
  </si>
  <si>
    <t>Kohout kulový voda  1/2"</t>
  </si>
  <si>
    <t>551100011</t>
  </si>
  <si>
    <t>Kohout kulový voda  3/4"</t>
  </si>
  <si>
    <t>551100012</t>
  </si>
  <si>
    <t>Kohout kulový voda  1"</t>
  </si>
  <si>
    <t>551100013</t>
  </si>
  <si>
    <t>Kohout kulový voda  5/4"</t>
  </si>
  <si>
    <t>201</t>
  </si>
  <si>
    <t>Izolační manžety na potrubí do DN40 systémové sady</t>
  </si>
  <si>
    <t>202</t>
  </si>
  <si>
    <t xml:space="preserve">Pojišťovací ventil 1"  8BAR </t>
  </si>
  <si>
    <t>205</t>
  </si>
  <si>
    <t>REFLEX FLOWJET 5/4 užitková voda</t>
  </si>
  <si>
    <t>KUS</t>
  </si>
  <si>
    <t>998722202R00</t>
  </si>
  <si>
    <t xml:space="preserve">Přesun hmot pro vnitřní vodovod, výšky do 12 m </t>
  </si>
  <si>
    <t>723</t>
  </si>
  <si>
    <t>Vnitřní plynovod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</si>
  <si>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</si>
  <si>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</si>
  <si>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</si>
  <si>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</si>
  <si>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301</t>
  </si>
  <si>
    <t xml:space="preserve">propojení potrubí plynu na rozvod ve dvoře </t>
  </si>
  <si>
    <t>302</t>
  </si>
  <si>
    <t>Montáž potrubí  D 28 mm spoj lisovaný, bez závěsů a objímek</t>
  </si>
  <si>
    <t>303</t>
  </si>
  <si>
    <t>Korugovaná ochranná trubka d40 uložení v podlaze</t>
  </si>
  <si>
    <t>304</t>
  </si>
  <si>
    <t xml:space="preserve">Potrubí vícevrstvé plyn 26x3 </t>
  </si>
  <si>
    <t>305</t>
  </si>
  <si>
    <t xml:space="preserve">Protipožární armatura d26 </t>
  </si>
  <si>
    <t>306</t>
  </si>
  <si>
    <t xml:space="preserve">Kulový kohout plyn DN20 </t>
  </si>
  <si>
    <t>998723201R00</t>
  </si>
  <si>
    <t xml:space="preserve">Přesun hmot pro vnitřní plynovod, výšky do 6 m </t>
  </si>
  <si>
    <t>724</t>
  </si>
  <si>
    <t>Strojní vybavení</t>
  </si>
  <si>
    <t>401</t>
  </si>
  <si>
    <t xml:space="preserve">Montáž čerpadel a příslušenství </t>
  </si>
  <si>
    <t>402</t>
  </si>
  <si>
    <t xml:space="preserve">Čerpací box do podlahy 1.PP s vpustí (D+M) </t>
  </si>
  <si>
    <t>403</t>
  </si>
  <si>
    <t>Montáž technologie, trubní vedení, zprovoznění + doprava</t>
  </si>
  <si>
    <t>404</t>
  </si>
  <si>
    <t>TLAKOVÁ NÁDOBA 80L pro pitnou vodu 10bar</t>
  </si>
  <si>
    <t>405</t>
  </si>
  <si>
    <t>Sací koš, plovákový spínač do nádrže pro Rainmaster</t>
  </si>
  <si>
    <t>406</t>
  </si>
  <si>
    <t>Nádrž 3EO S ASIO D1600mm, H=1500mm, vtok DN100</t>
  </si>
  <si>
    <t>407</t>
  </si>
  <si>
    <t>Nádrž 2EO S ASIO D1400mm, H=1300mm, vtok DN100</t>
  </si>
  <si>
    <t>408</t>
  </si>
  <si>
    <t>AL-AQUALOOP 48 kompletní čistírna šedých vod ASIO Q=2 m3/den</t>
  </si>
  <si>
    <t>409</t>
  </si>
  <si>
    <t>RAINMASTER Favorit 20-SC ASIO ATS včetně expanz.nádoby 80L</t>
  </si>
  <si>
    <t>410</t>
  </si>
  <si>
    <t>AL- UV Lampa ASIO UV dezinfekce užitkové vody</t>
  </si>
  <si>
    <t>411</t>
  </si>
  <si>
    <t>Filtr AP Easy - připojení 1", porozita 250 mic ASIO Odkalovací sítový filtr s průhledným kalichem</t>
  </si>
  <si>
    <t>412</t>
  </si>
  <si>
    <t>AS-PURAIN PR-150-S Filtr mechanických nečistot do dešťové nádrže</t>
  </si>
  <si>
    <t>413</t>
  </si>
  <si>
    <t>Plovákový spínač hladiny v nádrži pro čerpadlo dešťové vody</t>
  </si>
  <si>
    <t>414</t>
  </si>
  <si>
    <t>Ponorné čerpadlo na dešťovou vodu výtlak DN25, Q=0,3 l/s, h=5m</t>
  </si>
  <si>
    <t>998724202R00</t>
  </si>
  <si>
    <t xml:space="preserve">Přesun hmot pro strojní vybavení, výšky do 12 m </t>
  </si>
  <si>
    <t>725</t>
  </si>
  <si>
    <t>Zařizovací předměty</t>
  </si>
  <si>
    <t>725119306R00</t>
  </si>
  <si>
    <t xml:space="preserve">Montáž klozetu závěsného </t>
  </si>
  <si>
    <t>K:3</t>
  </si>
  <si>
    <t>Ki:1</t>
  </si>
  <si>
    <t>725119401R00</t>
  </si>
  <si>
    <t xml:space="preserve">Montáž předstěnových systémů pro zazdění </t>
  </si>
  <si>
    <t>725122002U00</t>
  </si>
  <si>
    <t xml:space="preserve">Mtž pisoáru automat splach </t>
  </si>
  <si>
    <t>725219401R00</t>
  </si>
  <si>
    <t xml:space="preserve">Montáž umyvadel na šrouby do zdiva </t>
  </si>
  <si>
    <t>U:4</t>
  </si>
  <si>
    <t>Ui:1</t>
  </si>
  <si>
    <t>725314290R00</t>
  </si>
  <si>
    <t xml:space="preserve">Příslušenství k dřezu v kuchyňské sestavě </t>
  </si>
  <si>
    <t>725339101R00</t>
  </si>
  <si>
    <t xml:space="preserve">Montáž výlevky diturvitové, bez nádrže a armatur </t>
  </si>
  <si>
    <t>725810401R00</t>
  </si>
  <si>
    <t xml:space="preserve">Ventil rohový bez přípoj. trubičky T 66 G 1/2 </t>
  </si>
  <si>
    <t>U:4*2</t>
  </si>
  <si>
    <t>Ui:1*2</t>
  </si>
  <si>
    <t>D:1*2</t>
  </si>
  <si>
    <t>725819402R00</t>
  </si>
  <si>
    <t xml:space="preserve">Montáž ventilu rohového bez trubičky G 1/2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</si>
  <si>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</si>
  <si>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</si>
  <si>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</si>
  <si>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</si>
  <si>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725849200R00</t>
  </si>
  <si>
    <t xml:space="preserve">Montáž baterií sprchových, nastavitelná výška </t>
  </si>
  <si>
    <t>725980122R00</t>
  </si>
  <si>
    <t xml:space="preserve">Dvířka z plastu, 200 x 300 mm </t>
  </si>
  <si>
    <t>725989101R00</t>
  </si>
  <si>
    <t xml:space="preserve">Montáž dvířek kovových i z PH </t>
  </si>
  <si>
    <t>501</t>
  </si>
  <si>
    <t>STŘEŠNÍ VTOK DO ZELENÉ STŘECHY DVOJITÝ VČETNĚ PŘÍSLUŠENSTVÍ D+M</t>
  </si>
  <si>
    <t>Svislá střešní vpust DN100 s integrovanou manžetou z aspalt.pásu, vč.nástavce ke střešní vpusti s manžetou z PVC folie a ochranným košem</t>
  </si>
  <si>
    <t>Materiál POLYAMID, POLYKARBONÁT</t>
  </si>
  <si>
    <t>Dodávka včetně šachty pro vegetační střechy- plast.krycí mřížka+poklop a ostatního příslušenství</t>
  </si>
  <si>
    <t>64271102</t>
  </si>
  <si>
    <t>Výlevka závěsná DITURVIT . plast.mřížka</t>
  </si>
  <si>
    <t>502</t>
  </si>
  <si>
    <t xml:space="preserve">Umyvadlo  š.55 </t>
  </si>
  <si>
    <t xml:space="preserve">Umyvadlo  pro invalidy </t>
  </si>
  <si>
    <t>503</t>
  </si>
  <si>
    <t xml:space="preserve">Umyvadlová stojánková baterie páková </t>
  </si>
  <si>
    <t>504</t>
  </si>
  <si>
    <t xml:space="preserve">Sifon výškově nastavitelný designový </t>
  </si>
  <si>
    <t xml:space="preserve">Sifon úsporný nábytkový pro Ui </t>
  </si>
  <si>
    <t>505</t>
  </si>
  <si>
    <t xml:space="preserve">Urinál se senzorem vč,.instalační sady,sifonu a s. </t>
  </si>
  <si>
    <t>506</t>
  </si>
  <si>
    <t xml:space="preserve">NAPÁJECÍ ZDROJ k urinálu </t>
  </si>
  <si>
    <t>507</t>
  </si>
  <si>
    <t>Páková nástěnná baterie G150mm VF</t>
  </si>
  <si>
    <t>508</t>
  </si>
  <si>
    <t xml:space="preserve">Sprchová souprava </t>
  </si>
  <si>
    <t>509</t>
  </si>
  <si>
    <t>Sprchové posuv.dveře(výplň sklo) š.900 D+M</t>
  </si>
  <si>
    <t>510</t>
  </si>
  <si>
    <t>Podlahová vpust designová nerez do sprchy-dlažba D+M</t>
  </si>
  <si>
    <t>511</t>
  </si>
  <si>
    <t>Montážní modul VF</t>
  </si>
  <si>
    <t>512</t>
  </si>
  <si>
    <t xml:space="preserve">madlo  k WC sklopné oválné </t>
  </si>
  <si>
    <t>513</t>
  </si>
  <si>
    <t>madlo  společné k WC a U typ L (Madlo typ L 406x813, nerez)</t>
  </si>
  <si>
    <t>514</t>
  </si>
  <si>
    <t xml:space="preserve">ODDÁLENÉ SPLACHOVÁNÍ K ZAZDĚNÉ NÁDRŽCE </t>
  </si>
  <si>
    <t>515</t>
  </si>
  <si>
    <t xml:space="preserve">Závěsný klozet </t>
  </si>
  <si>
    <t>516</t>
  </si>
  <si>
    <t xml:space="preserve">Sedátko duroplast.bez poklopu s ocel.uchyty </t>
  </si>
  <si>
    <t>517</t>
  </si>
  <si>
    <t>Nádržka splach pro zazdění , h 112 cm 111.300.00.5 K, Ki</t>
  </si>
  <si>
    <t>518</t>
  </si>
  <si>
    <t xml:space="preserve">Sedátko duroplast Soft Close </t>
  </si>
  <si>
    <t>519</t>
  </si>
  <si>
    <t xml:space="preserve">Ovládací tlačítko ke splachování </t>
  </si>
  <si>
    <t>520</t>
  </si>
  <si>
    <t xml:space="preserve">Závěsný klozet pro invalidy </t>
  </si>
  <si>
    <t>Z 17</t>
  </si>
  <si>
    <t xml:space="preserve">Dřezová stojánková baterie </t>
  </si>
  <si>
    <t>998725202R00</t>
  </si>
  <si>
    <t xml:space="preserve">Přesun hmot pro zařizovací předměty, výšky do 12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</si>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</sst>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B-D141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74</v>
      </c>
      <c r="B5" s="18"/>
      <c r="C5" s="19" t="s">
        <v>75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/>
    </row>
    <row r="23" spans="1:7" ht="15.95" customHeight="1" thickBot="1" x14ac:dyDescent="0.25">
      <c r="A23" s="195" t="s">
        <v>33</v>
      </c>
      <c r="B23" s="196"/>
      <c r="C23" s="67">
        <f>C22+G23</f>
        <v>0</v>
      </c>
      <c r="D23" s="68" t="s">
        <v>34</v>
      </c>
      <c r="E23" s="69"/>
      <c r="F23" s="70"/>
      <c r="G23" s="56"/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187">
        <f>C23-F32</f>
        <v>0</v>
      </c>
      <c r="G30" s="188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187">
        <f>ROUND(PRODUCT(F30,C31/100),0)</f>
        <v>0</v>
      </c>
      <c r="G31" s="188"/>
    </row>
    <row r="32" spans="1:7" x14ac:dyDescent="0.2">
      <c r="A32" s="85"/>
      <c r="B32" s="86"/>
      <c r="C32" s="87"/>
      <c r="D32" s="86"/>
      <c r="E32" s="88"/>
      <c r="F32" s="187"/>
      <c r="G32" s="188"/>
    </row>
    <row r="33" spans="1:8" x14ac:dyDescent="0.2">
      <c r="A33" s="85"/>
      <c r="B33" s="89"/>
      <c r="C33" s="90"/>
      <c r="D33" s="86"/>
      <c r="E33" s="61"/>
      <c r="F33" s="187"/>
      <c r="G33" s="188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6"/>
  <sheetViews>
    <sheetView workbookViewId="0">
      <selection activeCell="D32" sqref="D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48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49</v>
      </c>
      <c r="H1" s="101" t="s">
        <v>76</v>
      </c>
      <c r="I1" s="102"/>
    </row>
    <row r="2" spans="1:9" ht="13.5" thickBot="1" x14ac:dyDescent="0.25">
      <c r="A2" s="199" t="s">
        <v>50</v>
      </c>
      <c r="B2" s="200"/>
      <c r="C2" s="103" t="str">
        <f>CONCATENATE(cisloobjektu," ",nazevobjektu)</f>
        <v>SO02-D141 SO02-ZDRAVOTECHNIKA</v>
      </c>
      <c r="D2" s="104"/>
      <c r="E2" s="105"/>
      <c r="F2" s="104"/>
      <c r="G2" s="201" t="s">
        <v>77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82" t="str">
        <f>Položky!B7</f>
        <v>9</v>
      </c>
      <c r="B7" s="115" t="str">
        <f>Položky!C7</f>
        <v>Ostatní konstrukce, bourání</v>
      </c>
      <c r="C7" s="66"/>
      <c r="D7" s="116"/>
      <c r="E7" s="183">
        <f>Položky!BA12</f>
        <v>0</v>
      </c>
      <c r="F7" s="184">
        <f>Položky!BB12</f>
        <v>0</v>
      </c>
      <c r="G7" s="184">
        <f>Položky!BC12</f>
        <v>0</v>
      </c>
      <c r="H7" s="184">
        <f>Položky!BD12</f>
        <v>0</v>
      </c>
      <c r="I7" s="185">
        <f>Položky!BE12</f>
        <v>0</v>
      </c>
    </row>
    <row r="8" spans="1:9" s="35" customFormat="1" x14ac:dyDescent="0.2">
      <c r="A8" s="182" t="str">
        <f>Položky!B13</f>
        <v>99</v>
      </c>
      <c r="B8" s="115" t="str">
        <f>Položky!C13</f>
        <v>Staveništní přesun hmot</v>
      </c>
      <c r="C8" s="66"/>
      <c r="D8" s="116"/>
      <c r="E8" s="183">
        <f>Položky!BA15</f>
        <v>0</v>
      </c>
      <c r="F8" s="184">
        <f>Položky!BB15</f>
        <v>0</v>
      </c>
      <c r="G8" s="184">
        <f>Položky!BC15</f>
        <v>0</v>
      </c>
      <c r="H8" s="184">
        <f>Položky!BD15</f>
        <v>0</v>
      </c>
      <c r="I8" s="185">
        <f>Položky!BE15</f>
        <v>0</v>
      </c>
    </row>
    <row r="9" spans="1:9" s="35" customFormat="1" x14ac:dyDescent="0.2">
      <c r="A9" s="182" t="str">
        <f>Položky!B16</f>
        <v>721</v>
      </c>
      <c r="B9" s="115" t="str">
        <f>Položky!C16</f>
        <v>Vnitřní kanalizace</v>
      </c>
      <c r="C9" s="66"/>
      <c r="D9" s="116"/>
      <c r="E9" s="183">
        <f>Položky!BA61</f>
        <v>0</v>
      </c>
      <c r="F9" s="184">
        <f>Položky!BB61</f>
        <v>0</v>
      </c>
      <c r="G9" s="184">
        <f>Položky!BC61</f>
        <v>0</v>
      </c>
      <c r="H9" s="184">
        <f>Položky!BD61</f>
        <v>0</v>
      </c>
      <c r="I9" s="185">
        <f>Položky!BE61</f>
        <v>0</v>
      </c>
    </row>
    <row r="10" spans="1:9" s="35" customFormat="1" x14ac:dyDescent="0.2">
      <c r="A10" s="182" t="str">
        <f>Položky!B62</f>
        <v>722</v>
      </c>
      <c r="B10" s="115" t="str">
        <f>Položky!C62</f>
        <v>Vnitřní vodovod</v>
      </c>
      <c r="C10" s="66"/>
      <c r="D10" s="116"/>
      <c r="E10" s="183">
        <f>Položky!BA93</f>
        <v>0</v>
      </c>
      <c r="F10" s="184">
        <f>Položky!BB93</f>
        <v>0</v>
      </c>
      <c r="G10" s="184">
        <f>Položky!BC93</f>
        <v>0</v>
      </c>
      <c r="H10" s="184">
        <f>Položky!BD93</f>
        <v>0</v>
      </c>
      <c r="I10" s="185">
        <f>Položky!BE93</f>
        <v>0</v>
      </c>
    </row>
    <row r="11" spans="1:9" s="35" customFormat="1" x14ac:dyDescent="0.2">
      <c r="A11" s="182" t="str">
        <f>Položky!B94</f>
        <v>723</v>
      </c>
      <c r="B11" s="115" t="str">
        <f>Položky!C94</f>
        <v>Vnitřní plynovod</v>
      </c>
      <c r="C11" s="66"/>
      <c r="D11" s="116"/>
      <c r="E11" s="183">
        <f>Položky!BA104</f>
        <v>0</v>
      </c>
      <c r="F11" s="184">
        <f>Položky!BB104</f>
        <v>0</v>
      </c>
      <c r="G11" s="184">
        <f>Položky!BC104</f>
        <v>0</v>
      </c>
      <c r="H11" s="184">
        <f>Položky!BD104</f>
        <v>0</v>
      </c>
      <c r="I11" s="185">
        <f>Položky!BE104</f>
        <v>0</v>
      </c>
    </row>
    <row r="12" spans="1:9" s="35" customFormat="1" x14ac:dyDescent="0.2">
      <c r="A12" s="182" t="str">
        <f>Položky!B105</f>
        <v>724</v>
      </c>
      <c r="B12" s="115" t="str">
        <f>Položky!C105</f>
        <v>Strojní vybavení</v>
      </c>
      <c r="C12" s="66"/>
      <c r="D12" s="116"/>
      <c r="E12" s="183">
        <f>Položky!BA121</f>
        <v>0</v>
      </c>
      <c r="F12" s="184">
        <f>Položky!BB121</f>
        <v>0</v>
      </c>
      <c r="G12" s="184">
        <f>Položky!BC121</f>
        <v>0</v>
      </c>
      <c r="H12" s="184">
        <f>Položky!BD121</f>
        <v>0</v>
      </c>
      <c r="I12" s="185">
        <f>Položky!BE121</f>
        <v>0</v>
      </c>
    </row>
    <row r="13" spans="1:9" s="35" customFormat="1" x14ac:dyDescent="0.2">
      <c r="A13" s="182" t="str">
        <f>Položky!B122</f>
        <v>725</v>
      </c>
      <c r="B13" s="115" t="str">
        <f>Položky!C122</f>
        <v>Zařizovací předměty</v>
      </c>
      <c r="C13" s="66"/>
      <c r="D13" s="116"/>
      <c r="E13" s="183">
        <f>Položky!BA174</f>
        <v>0</v>
      </c>
      <c r="F13" s="184">
        <f>Položky!BB174</f>
        <v>0</v>
      </c>
      <c r="G13" s="184">
        <f>Položky!BC174</f>
        <v>0</v>
      </c>
      <c r="H13" s="184">
        <f>Položky!BD174</f>
        <v>0</v>
      </c>
      <c r="I13" s="185">
        <f>Položky!BE174</f>
        <v>0</v>
      </c>
    </row>
    <row r="14" spans="1:9" s="35" customFormat="1" ht="13.5" thickBot="1" x14ac:dyDescent="0.25">
      <c r="A14" s="182" t="str">
        <f>Položky!B175</f>
        <v>D96</v>
      </c>
      <c r="B14" s="115" t="str">
        <f>Položky!C175</f>
        <v>Přesuny suti a vybouraných hmot</v>
      </c>
      <c r="C14" s="66"/>
      <c r="D14" s="116"/>
      <c r="E14" s="183">
        <f>Položky!BA184</f>
        <v>0</v>
      </c>
      <c r="F14" s="184">
        <f>Položky!BB184</f>
        <v>0</v>
      </c>
      <c r="G14" s="184">
        <f>Položky!BC184</f>
        <v>0</v>
      </c>
      <c r="H14" s="184">
        <f>Položky!BD184</f>
        <v>0</v>
      </c>
      <c r="I14" s="185">
        <f>Položky!BE184</f>
        <v>0</v>
      </c>
    </row>
    <row r="15" spans="1:9" s="123" customFormat="1" ht="13.5" thickBot="1" x14ac:dyDescent="0.25">
      <c r="A15" s="117"/>
      <c r="B15" s="118" t="s">
        <v>57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2:9" x14ac:dyDescent="0.2">
      <c r="B17" s="123"/>
      <c r="F17" s="124"/>
      <c r="G17" s="125"/>
      <c r="H17" s="125"/>
      <c r="I17" s="126"/>
    </row>
    <row r="18" spans="2:9" x14ac:dyDescent="0.2">
      <c r="F18" s="124"/>
      <c r="G18" s="125"/>
      <c r="H18" s="125"/>
      <c r="I18" s="126"/>
    </row>
    <row r="19" spans="2:9" x14ac:dyDescent="0.2">
      <c r="F19" s="124"/>
      <c r="G19" s="125"/>
      <c r="H19" s="125"/>
      <c r="I19" s="126"/>
    </row>
    <row r="20" spans="2:9" x14ac:dyDescent="0.2">
      <c r="F20" s="124"/>
      <c r="G20" s="125"/>
      <c r="H20" s="125"/>
      <c r="I20" s="126"/>
    </row>
    <row r="21" spans="2:9" x14ac:dyDescent="0.2">
      <c r="F21" s="124"/>
      <c r="G21" s="125"/>
      <c r="H21" s="125"/>
      <c r="I21" s="126"/>
    </row>
    <row r="22" spans="2:9" x14ac:dyDescent="0.2">
      <c r="F22" s="124"/>
      <c r="G22" s="125"/>
      <c r="H22" s="125"/>
      <c r="I22" s="126"/>
    </row>
    <row r="23" spans="2:9" x14ac:dyDescent="0.2">
      <c r="F23" s="124"/>
      <c r="G23" s="125"/>
      <c r="H23" s="125"/>
      <c r="I23" s="126"/>
    </row>
    <row r="24" spans="2:9" x14ac:dyDescent="0.2">
      <c r="F24" s="124"/>
      <c r="G24" s="125"/>
      <c r="H24" s="125"/>
      <c r="I24" s="126"/>
    </row>
    <row r="25" spans="2:9" x14ac:dyDescent="0.2">
      <c r="F25" s="124"/>
      <c r="G25" s="125"/>
      <c r="H25" s="125"/>
      <c r="I25" s="126"/>
    </row>
    <row r="26" spans="2:9" x14ac:dyDescent="0.2">
      <c r="F26" s="124"/>
      <c r="G26" s="125"/>
      <c r="H26" s="125"/>
      <c r="I26" s="126"/>
    </row>
    <row r="27" spans="2:9" x14ac:dyDescent="0.2">
      <c r="F27" s="124"/>
      <c r="G27" s="125"/>
      <c r="H27" s="125"/>
      <c r="I27" s="126"/>
    </row>
    <row r="28" spans="2:9" x14ac:dyDescent="0.2">
      <c r="F28" s="124"/>
      <c r="G28" s="125"/>
      <c r="H28" s="125"/>
      <c r="I28" s="126"/>
    </row>
    <row r="29" spans="2:9" x14ac:dyDescent="0.2">
      <c r="F29" s="124"/>
      <c r="G29" s="125"/>
      <c r="H29" s="125"/>
      <c r="I29" s="126"/>
    </row>
    <row r="30" spans="2:9" x14ac:dyDescent="0.2">
      <c r="F30" s="124"/>
      <c r="G30" s="125"/>
      <c r="H30" s="125"/>
      <c r="I30" s="126"/>
    </row>
    <row r="31" spans="2:9" x14ac:dyDescent="0.2">
      <c r="F31" s="124"/>
      <c r="G31" s="125"/>
      <c r="H31" s="125"/>
      <c r="I31" s="126"/>
    </row>
    <row r="32" spans="2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57"/>
  <sheetViews>
    <sheetView showGridLines="0" zoomScaleNormal="100" workbookViewId="0">
      <selection activeCell="G38" sqref="G38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71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48</v>
      </c>
      <c r="B3" s="198"/>
      <c r="C3" s="97" t="str">
        <f>CONCATENATE(cislostavby," ",nazevstavby)</f>
        <v>20400011 Rekonstrukce a přístavba Rychty Krásensko</v>
      </c>
      <c r="D3" s="132"/>
      <c r="E3" s="133" t="s">
        <v>59</v>
      </c>
      <c r="F3" s="134" t="str">
        <f>Rekapitulace!H1</f>
        <v>B-D141</v>
      </c>
      <c r="G3" s="135"/>
    </row>
    <row r="4" spans="1:104" ht="13.5" thickBot="1" x14ac:dyDescent="0.25">
      <c r="A4" s="210" t="s">
        <v>50</v>
      </c>
      <c r="B4" s="200"/>
      <c r="C4" s="103" t="str">
        <f>CONCATENATE(cisloobjektu," ",nazevobjektu)</f>
        <v>SO02-D141 SO02-ZDRAVOTECHNIKA</v>
      </c>
      <c r="D4" s="136"/>
      <c r="E4" s="211" t="str">
        <f>Rekapitulace!G2</f>
        <v>ZTI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60</v>
      </c>
      <c r="B6" s="141" t="s">
        <v>61</v>
      </c>
      <c r="C6" s="141" t="s">
        <v>62</v>
      </c>
      <c r="D6" s="141" t="s">
        <v>63</v>
      </c>
      <c r="E6" s="142" t="s">
        <v>64</v>
      </c>
      <c r="F6" s="141" t="s">
        <v>65</v>
      </c>
      <c r="G6" s="143" t="s">
        <v>66</v>
      </c>
    </row>
    <row r="7" spans="1:104" x14ac:dyDescent="0.2">
      <c r="A7" s="144" t="s">
        <v>67</v>
      </c>
      <c r="B7" s="145" t="s">
        <v>78</v>
      </c>
      <c r="C7" s="146" t="s">
        <v>79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80</v>
      </c>
      <c r="C8" s="154" t="s">
        <v>81</v>
      </c>
      <c r="D8" s="155" t="s">
        <v>82</v>
      </c>
      <c r="E8" s="156">
        <v>6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3.7130000000000003E-2</v>
      </c>
    </row>
    <row r="9" spans="1:104" x14ac:dyDescent="0.2">
      <c r="A9" s="152">
        <v>2</v>
      </c>
      <c r="B9" s="153" t="s">
        <v>83</v>
      </c>
      <c r="C9" s="154" t="s">
        <v>84</v>
      </c>
      <c r="D9" s="155" t="s">
        <v>82</v>
      </c>
      <c r="E9" s="156">
        <v>10</v>
      </c>
      <c r="F9" s="156">
        <v>0</v>
      </c>
      <c r="G9" s="157">
        <f>E9*F9</f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>IF(AZ9=1,G9,0)</f>
        <v>0</v>
      </c>
      <c r="BB9" s="127">
        <f>IF(AZ9=2,G9,0)</f>
        <v>0</v>
      </c>
      <c r="BC9" s="127">
        <f>IF(AZ9=3,G9,0)</f>
        <v>0</v>
      </c>
      <c r="BD9" s="127">
        <f>IF(AZ9=4,G9,0)</f>
        <v>0</v>
      </c>
      <c r="BE9" s="127">
        <f>IF(AZ9=5,G9,0)</f>
        <v>0</v>
      </c>
      <c r="CA9" s="158">
        <v>1</v>
      </c>
      <c r="CB9" s="158">
        <v>1</v>
      </c>
      <c r="CZ9" s="127">
        <v>0.02</v>
      </c>
    </row>
    <row r="10" spans="1:104" x14ac:dyDescent="0.2">
      <c r="A10" s="152">
        <v>3</v>
      </c>
      <c r="B10" s="153" t="s">
        <v>85</v>
      </c>
      <c r="C10" s="154" t="s">
        <v>86</v>
      </c>
      <c r="D10" s="155" t="s">
        <v>82</v>
      </c>
      <c r="E10" s="156">
        <v>10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1E-3</v>
      </c>
    </row>
    <row r="11" spans="1:104" x14ac:dyDescent="0.2">
      <c r="A11" s="152">
        <v>4</v>
      </c>
      <c r="B11" s="153" t="s">
        <v>87</v>
      </c>
      <c r="C11" s="154" t="s">
        <v>88</v>
      </c>
      <c r="D11" s="155" t="s">
        <v>82</v>
      </c>
      <c r="E11" s="156">
        <v>6</v>
      </c>
      <c r="F11" s="156">
        <v>0</v>
      </c>
      <c r="G11" s="157">
        <f>E11*F11</f>
        <v>0</v>
      </c>
      <c r="O11" s="151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58">
        <v>1</v>
      </c>
      <c r="CB11" s="158">
        <v>1</v>
      </c>
      <c r="CZ11" s="127">
        <v>0</v>
      </c>
    </row>
    <row r="12" spans="1:104" x14ac:dyDescent="0.2">
      <c r="A12" s="166"/>
      <c r="B12" s="167" t="s">
        <v>69</v>
      </c>
      <c r="C12" s="168" t="str">
        <f>CONCATENATE(B7," ",C7)</f>
        <v>9 Ostatní konstrukce, bourání</v>
      </c>
      <c r="D12" s="169"/>
      <c r="E12" s="170"/>
      <c r="F12" s="171"/>
      <c r="G12" s="172">
        <f>SUM(G7:G11)</f>
        <v>0</v>
      </c>
      <c r="O12" s="151">
        <v>4</v>
      </c>
      <c r="BA12" s="173">
        <f>SUM(BA7:BA11)</f>
        <v>0</v>
      </c>
      <c r="BB12" s="173">
        <f>SUM(BB7:BB11)</f>
        <v>0</v>
      </c>
      <c r="BC12" s="173">
        <f>SUM(BC7:BC11)</f>
        <v>0</v>
      </c>
      <c r="BD12" s="173">
        <f>SUM(BD7:BD11)</f>
        <v>0</v>
      </c>
      <c r="BE12" s="173">
        <f>SUM(BE7:BE11)</f>
        <v>0</v>
      </c>
    </row>
    <row r="13" spans="1:104" x14ac:dyDescent="0.2">
      <c r="A13" s="144" t="s">
        <v>67</v>
      </c>
      <c r="B13" s="145" t="s">
        <v>89</v>
      </c>
      <c r="C13" s="146" t="s">
        <v>90</v>
      </c>
      <c r="D13" s="147"/>
      <c r="E13" s="148"/>
      <c r="F13" s="148"/>
      <c r="G13" s="149"/>
      <c r="H13" s="150"/>
      <c r="I13" s="150"/>
      <c r="O13" s="151">
        <v>1</v>
      </c>
    </row>
    <row r="14" spans="1:104" x14ac:dyDescent="0.2">
      <c r="A14" s="152">
        <v>5</v>
      </c>
      <c r="B14" s="153" t="s">
        <v>91</v>
      </c>
      <c r="C14" s="154" t="s">
        <v>92</v>
      </c>
      <c r="D14" s="155" t="s">
        <v>93</v>
      </c>
      <c r="E14" s="156">
        <v>0.43278</v>
      </c>
      <c r="F14" s="156">
        <v>0</v>
      </c>
      <c r="G14" s="157">
        <f>E14*F14</f>
        <v>0</v>
      </c>
      <c r="O14" s="151">
        <v>2</v>
      </c>
      <c r="AA14" s="127">
        <v>7</v>
      </c>
      <c r="AB14" s="127">
        <v>1</v>
      </c>
      <c r="AC14" s="127">
        <v>2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7</v>
      </c>
      <c r="CB14" s="158">
        <v>1</v>
      </c>
      <c r="CZ14" s="127">
        <v>0</v>
      </c>
    </row>
    <row r="15" spans="1:104" x14ac:dyDescent="0.2">
      <c r="A15" s="166"/>
      <c r="B15" s="167" t="s">
        <v>69</v>
      </c>
      <c r="C15" s="168" t="str">
        <f>CONCATENATE(B13," ",C13)</f>
        <v>99 Staveništní přesun hmot</v>
      </c>
      <c r="D15" s="169"/>
      <c r="E15" s="170"/>
      <c r="F15" s="171"/>
      <c r="G15" s="172">
        <f>SUM(G13:G14)</f>
        <v>0</v>
      </c>
      <c r="O15" s="151">
        <v>4</v>
      </c>
      <c r="BA15" s="173">
        <f>SUM(BA13:BA14)</f>
        <v>0</v>
      </c>
      <c r="BB15" s="173">
        <f>SUM(BB13:BB14)</f>
        <v>0</v>
      </c>
      <c r="BC15" s="173">
        <f>SUM(BC13:BC14)</f>
        <v>0</v>
      </c>
      <c r="BD15" s="173">
        <f>SUM(BD13:BD14)</f>
        <v>0</v>
      </c>
      <c r="BE15" s="173">
        <f>SUM(BE13:BE14)</f>
        <v>0</v>
      </c>
    </row>
    <row r="16" spans="1:104" x14ac:dyDescent="0.2">
      <c r="A16" s="144" t="s">
        <v>67</v>
      </c>
      <c r="B16" s="145" t="s">
        <v>94</v>
      </c>
      <c r="C16" s="146" t="s">
        <v>95</v>
      </c>
      <c r="D16" s="147"/>
      <c r="E16" s="148"/>
      <c r="F16" s="148"/>
      <c r="G16" s="149"/>
      <c r="H16" s="150"/>
      <c r="I16" s="150"/>
      <c r="O16" s="151">
        <v>1</v>
      </c>
    </row>
    <row r="17" spans="1:104" x14ac:dyDescent="0.2">
      <c r="A17" s="152">
        <v>6</v>
      </c>
      <c r="B17" s="153" t="s">
        <v>96</v>
      </c>
      <c r="C17" s="154" t="s">
        <v>97</v>
      </c>
      <c r="D17" s="155" t="s">
        <v>82</v>
      </c>
      <c r="E17" s="156">
        <v>6</v>
      </c>
      <c r="F17" s="156">
        <v>0</v>
      </c>
      <c r="G17" s="157">
        <f>E17*F17</f>
        <v>0</v>
      </c>
      <c r="O17" s="151">
        <v>2</v>
      </c>
      <c r="AA17" s="127">
        <v>1</v>
      </c>
      <c r="AB17" s="127">
        <v>7</v>
      </c>
      <c r="AC17" s="127">
        <v>7</v>
      </c>
      <c r="AZ17" s="127">
        <v>2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1</v>
      </c>
      <c r="CB17" s="158">
        <v>7</v>
      </c>
      <c r="CZ17" s="127">
        <v>3.4000000000000002E-4</v>
      </c>
    </row>
    <row r="18" spans="1:104" x14ac:dyDescent="0.2">
      <c r="A18" s="152">
        <v>7</v>
      </c>
      <c r="B18" s="153" t="s">
        <v>98</v>
      </c>
      <c r="C18" s="154" t="s">
        <v>99</v>
      </c>
      <c r="D18" s="155" t="s">
        <v>82</v>
      </c>
      <c r="E18" s="156">
        <v>12</v>
      </c>
      <c r="F18" s="156">
        <v>0</v>
      </c>
      <c r="G18" s="157">
        <f>E18*F18</f>
        <v>0</v>
      </c>
      <c r="O18" s="151">
        <v>2</v>
      </c>
      <c r="AA18" s="127">
        <v>1</v>
      </c>
      <c r="AB18" s="127">
        <v>7</v>
      </c>
      <c r="AC18" s="127">
        <v>7</v>
      </c>
      <c r="AZ18" s="127">
        <v>2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58">
        <v>1</v>
      </c>
      <c r="CB18" s="158">
        <v>7</v>
      </c>
      <c r="CZ18" s="127">
        <v>4.6999999999999999E-4</v>
      </c>
    </row>
    <row r="19" spans="1:104" x14ac:dyDescent="0.2">
      <c r="A19" s="152">
        <v>8</v>
      </c>
      <c r="B19" s="153" t="s">
        <v>100</v>
      </c>
      <c r="C19" s="154" t="s">
        <v>101</v>
      </c>
      <c r="D19" s="155" t="s">
        <v>82</v>
      </c>
      <c r="E19" s="156">
        <v>4</v>
      </c>
      <c r="F19" s="156">
        <v>0</v>
      </c>
      <c r="G19" s="157">
        <f>E19*F19</f>
        <v>0</v>
      </c>
      <c r="O19" s="151">
        <v>2</v>
      </c>
      <c r="AA19" s="127">
        <v>1</v>
      </c>
      <c r="AB19" s="127">
        <v>7</v>
      </c>
      <c r="AC19" s="127">
        <v>7</v>
      </c>
      <c r="AZ19" s="127">
        <v>2</v>
      </c>
      <c r="BA19" s="127">
        <f>IF(AZ19=1,G19,0)</f>
        <v>0</v>
      </c>
      <c r="BB19" s="127">
        <f>IF(AZ19=2,G19,0)</f>
        <v>0</v>
      </c>
      <c r="BC19" s="127">
        <f>IF(AZ19=3,G19,0)</f>
        <v>0</v>
      </c>
      <c r="BD19" s="127">
        <f>IF(AZ19=4,G19,0)</f>
        <v>0</v>
      </c>
      <c r="BE19" s="127">
        <f>IF(AZ19=5,G19,0)</f>
        <v>0</v>
      </c>
      <c r="CA19" s="158">
        <v>1</v>
      </c>
      <c r="CB19" s="158">
        <v>7</v>
      </c>
      <c r="CZ19" s="127">
        <v>7.7999999999999999E-4</v>
      </c>
    </row>
    <row r="20" spans="1:104" x14ac:dyDescent="0.2">
      <c r="A20" s="152">
        <v>9</v>
      </c>
      <c r="B20" s="153" t="s">
        <v>102</v>
      </c>
      <c r="C20" s="154" t="s">
        <v>103</v>
      </c>
      <c r="D20" s="155" t="s">
        <v>82</v>
      </c>
      <c r="E20" s="156">
        <v>124</v>
      </c>
      <c r="F20" s="156">
        <v>0</v>
      </c>
      <c r="G20" s="157">
        <f>E20*F20</f>
        <v>0</v>
      </c>
      <c r="O20" s="151">
        <v>2</v>
      </c>
      <c r="AA20" s="127">
        <v>1</v>
      </c>
      <c r="AB20" s="127">
        <v>7</v>
      </c>
      <c r="AC20" s="127">
        <v>7</v>
      </c>
      <c r="AZ20" s="127">
        <v>2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7</v>
      </c>
      <c r="CZ20" s="127">
        <v>1.3699999999999999E-3</v>
      </c>
    </row>
    <row r="21" spans="1:104" x14ac:dyDescent="0.2">
      <c r="A21" s="159"/>
      <c r="B21" s="162"/>
      <c r="C21" s="207" t="s">
        <v>104</v>
      </c>
      <c r="D21" s="208"/>
      <c r="E21" s="163">
        <v>28</v>
      </c>
      <c r="F21" s="164"/>
      <c r="G21" s="165"/>
      <c r="M21" s="161" t="s">
        <v>104</v>
      </c>
      <c r="O21" s="151"/>
    </row>
    <row r="22" spans="1:104" x14ac:dyDescent="0.2">
      <c r="A22" s="159"/>
      <c r="B22" s="162"/>
      <c r="C22" s="207" t="s">
        <v>105</v>
      </c>
      <c r="D22" s="208"/>
      <c r="E22" s="163">
        <v>28</v>
      </c>
      <c r="F22" s="164"/>
      <c r="G22" s="165"/>
      <c r="M22" s="161" t="s">
        <v>105</v>
      </c>
      <c r="O22" s="151"/>
    </row>
    <row r="23" spans="1:104" x14ac:dyDescent="0.2">
      <c r="A23" s="159"/>
      <c r="B23" s="162"/>
      <c r="C23" s="207" t="s">
        <v>106</v>
      </c>
      <c r="D23" s="208"/>
      <c r="E23" s="163">
        <v>30</v>
      </c>
      <c r="F23" s="164"/>
      <c r="G23" s="165"/>
      <c r="M23" s="161" t="s">
        <v>106</v>
      </c>
      <c r="O23" s="151"/>
    </row>
    <row r="24" spans="1:104" x14ac:dyDescent="0.2">
      <c r="A24" s="159"/>
      <c r="B24" s="162"/>
      <c r="C24" s="207" t="s">
        <v>107</v>
      </c>
      <c r="D24" s="208"/>
      <c r="E24" s="163">
        <v>38</v>
      </c>
      <c r="F24" s="164"/>
      <c r="G24" s="165"/>
      <c r="M24" s="161" t="s">
        <v>107</v>
      </c>
      <c r="O24" s="151"/>
    </row>
    <row r="25" spans="1:104" x14ac:dyDescent="0.2">
      <c r="A25" s="152">
        <v>10</v>
      </c>
      <c r="B25" s="153" t="s">
        <v>108</v>
      </c>
      <c r="C25" s="154" t="s">
        <v>109</v>
      </c>
      <c r="D25" s="155" t="s">
        <v>82</v>
      </c>
      <c r="E25" s="156">
        <v>34</v>
      </c>
      <c r="F25" s="156">
        <v>0</v>
      </c>
      <c r="G25" s="157">
        <f>E25*F25</f>
        <v>0</v>
      </c>
      <c r="O25" s="151">
        <v>2</v>
      </c>
      <c r="AA25" s="127">
        <v>1</v>
      </c>
      <c r="AB25" s="127">
        <v>7</v>
      </c>
      <c r="AC25" s="127">
        <v>7</v>
      </c>
      <c r="AZ25" s="127">
        <v>2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1</v>
      </c>
      <c r="CB25" s="158">
        <v>7</v>
      </c>
      <c r="CZ25" s="127">
        <v>1.73E-3</v>
      </c>
    </row>
    <row r="26" spans="1:104" x14ac:dyDescent="0.2">
      <c r="A26" s="159"/>
      <c r="B26" s="162"/>
      <c r="C26" s="207" t="s">
        <v>110</v>
      </c>
      <c r="D26" s="208"/>
      <c r="E26" s="163">
        <v>14</v>
      </c>
      <c r="F26" s="164"/>
      <c r="G26" s="165"/>
      <c r="M26" s="161" t="s">
        <v>110</v>
      </c>
      <c r="O26" s="151"/>
    </row>
    <row r="27" spans="1:104" x14ac:dyDescent="0.2">
      <c r="A27" s="159"/>
      <c r="B27" s="162"/>
      <c r="C27" s="207" t="s">
        <v>111</v>
      </c>
      <c r="D27" s="208"/>
      <c r="E27" s="163">
        <v>20</v>
      </c>
      <c r="F27" s="164"/>
      <c r="G27" s="165"/>
      <c r="M27" s="161" t="s">
        <v>111</v>
      </c>
      <c r="O27" s="151"/>
    </row>
    <row r="28" spans="1:104" x14ac:dyDescent="0.2">
      <c r="A28" s="152">
        <v>11</v>
      </c>
      <c r="B28" s="153" t="s">
        <v>112</v>
      </c>
      <c r="C28" s="154" t="s">
        <v>113</v>
      </c>
      <c r="D28" s="155" t="s">
        <v>82</v>
      </c>
      <c r="E28" s="156">
        <v>78</v>
      </c>
      <c r="F28" s="156">
        <v>0</v>
      </c>
      <c r="G28" s="157">
        <f>E28*F28</f>
        <v>0</v>
      </c>
      <c r="O28" s="151">
        <v>2</v>
      </c>
      <c r="AA28" s="127">
        <v>1</v>
      </c>
      <c r="AB28" s="127">
        <v>7</v>
      </c>
      <c r="AC28" s="127">
        <v>7</v>
      </c>
      <c r="AZ28" s="127">
        <v>2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7</v>
      </c>
      <c r="CZ28" s="127">
        <v>2.0899999999999998E-3</v>
      </c>
    </row>
    <row r="29" spans="1:104" x14ac:dyDescent="0.2">
      <c r="A29" s="159"/>
      <c r="B29" s="162"/>
      <c r="C29" s="207" t="s">
        <v>114</v>
      </c>
      <c r="D29" s="208"/>
      <c r="E29" s="163">
        <v>44</v>
      </c>
      <c r="F29" s="164"/>
      <c r="G29" s="165"/>
      <c r="M29" s="161" t="s">
        <v>114</v>
      </c>
      <c r="O29" s="151"/>
    </row>
    <row r="30" spans="1:104" x14ac:dyDescent="0.2">
      <c r="A30" s="159"/>
      <c r="B30" s="162"/>
      <c r="C30" s="207" t="s">
        <v>115</v>
      </c>
      <c r="D30" s="208"/>
      <c r="E30" s="163">
        <v>34</v>
      </c>
      <c r="F30" s="164"/>
      <c r="G30" s="165"/>
      <c r="M30" s="161" t="s">
        <v>115</v>
      </c>
      <c r="O30" s="151"/>
    </row>
    <row r="31" spans="1:104" x14ac:dyDescent="0.2">
      <c r="A31" s="152">
        <v>12</v>
      </c>
      <c r="B31" s="153" t="s">
        <v>116</v>
      </c>
      <c r="C31" s="154" t="s">
        <v>117</v>
      </c>
      <c r="D31" s="155" t="s">
        <v>82</v>
      </c>
      <c r="E31" s="156">
        <v>40</v>
      </c>
      <c r="F31" s="156">
        <v>0</v>
      </c>
      <c r="G31" s="157">
        <f>E31*F31</f>
        <v>0</v>
      </c>
      <c r="O31" s="151">
        <v>2</v>
      </c>
      <c r="AA31" s="127">
        <v>1</v>
      </c>
      <c r="AB31" s="127">
        <v>7</v>
      </c>
      <c r="AC31" s="127">
        <v>7</v>
      </c>
      <c r="AZ31" s="127">
        <v>2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8">
        <v>1</v>
      </c>
      <c r="CB31" s="158">
        <v>7</v>
      </c>
      <c r="CZ31" s="127">
        <v>2.5000000000000001E-3</v>
      </c>
    </row>
    <row r="32" spans="1:104" x14ac:dyDescent="0.2">
      <c r="A32" s="159"/>
      <c r="B32" s="162"/>
      <c r="C32" s="207" t="s">
        <v>118</v>
      </c>
      <c r="D32" s="208"/>
      <c r="E32" s="163">
        <v>14</v>
      </c>
      <c r="F32" s="164"/>
      <c r="G32" s="165"/>
      <c r="M32" s="161" t="s">
        <v>118</v>
      </c>
      <c r="O32" s="151"/>
    </row>
    <row r="33" spans="1:104" x14ac:dyDescent="0.2">
      <c r="A33" s="159"/>
      <c r="B33" s="162"/>
      <c r="C33" s="207" t="s">
        <v>119</v>
      </c>
      <c r="D33" s="208"/>
      <c r="E33" s="163">
        <v>26</v>
      </c>
      <c r="F33" s="164"/>
      <c r="G33" s="165"/>
      <c r="M33" s="161" t="s">
        <v>119</v>
      </c>
      <c r="O33" s="151"/>
    </row>
    <row r="34" spans="1:104" x14ac:dyDescent="0.2">
      <c r="A34" s="152">
        <v>13</v>
      </c>
      <c r="B34" s="153" t="s">
        <v>120</v>
      </c>
      <c r="C34" s="154" t="s">
        <v>121</v>
      </c>
      <c r="D34" s="155" t="s">
        <v>82</v>
      </c>
      <c r="E34" s="156">
        <v>30</v>
      </c>
      <c r="F34" s="156">
        <v>0</v>
      </c>
      <c r="G34" s="157">
        <f>E34*F34</f>
        <v>0</v>
      </c>
      <c r="O34" s="151">
        <v>2</v>
      </c>
      <c r="AA34" s="127">
        <v>1</v>
      </c>
      <c r="AB34" s="127">
        <v>7</v>
      </c>
      <c r="AC34" s="127">
        <v>7</v>
      </c>
      <c r="AZ34" s="127">
        <v>2</v>
      </c>
      <c r="BA34" s="127">
        <f>IF(AZ34=1,G34,0)</f>
        <v>0</v>
      </c>
      <c r="BB34" s="127">
        <f>IF(AZ34=2,G34,0)</f>
        <v>0</v>
      </c>
      <c r="BC34" s="127">
        <f>IF(AZ34=3,G34,0)</f>
        <v>0</v>
      </c>
      <c r="BD34" s="127">
        <f>IF(AZ34=4,G34,0)</f>
        <v>0</v>
      </c>
      <c r="BE34" s="127">
        <f>IF(AZ34=5,G34,0)</f>
        <v>0</v>
      </c>
      <c r="CA34" s="158">
        <v>1</v>
      </c>
      <c r="CB34" s="158">
        <v>7</v>
      </c>
      <c r="CZ34" s="127">
        <v>3.5500000000000002E-3</v>
      </c>
    </row>
    <row r="35" spans="1:104" x14ac:dyDescent="0.2">
      <c r="A35" s="159"/>
      <c r="B35" s="162"/>
      <c r="C35" s="207" t="s">
        <v>122</v>
      </c>
      <c r="D35" s="208"/>
      <c r="E35" s="163">
        <v>26</v>
      </c>
      <c r="F35" s="164"/>
      <c r="G35" s="165"/>
      <c r="M35" s="161" t="s">
        <v>122</v>
      </c>
      <c r="O35" s="151"/>
    </row>
    <row r="36" spans="1:104" x14ac:dyDescent="0.2">
      <c r="A36" s="159"/>
      <c r="B36" s="162"/>
      <c r="C36" s="207" t="s">
        <v>123</v>
      </c>
      <c r="D36" s="208"/>
      <c r="E36" s="163">
        <v>4</v>
      </c>
      <c r="F36" s="164"/>
      <c r="G36" s="165"/>
      <c r="M36" s="161" t="s">
        <v>123</v>
      </c>
      <c r="O36" s="151"/>
    </row>
    <row r="37" spans="1:104" x14ac:dyDescent="0.2">
      <c r="A37" s="152">
        <v>14</v>
      </c>
      <c r="B37" s="153" t="s">
        <v>124</v>
      </c>
      <c r="C37" s="154" t="s">
        <v>125</v>
      </c>
      <c r="D37" s="155" t="s">
        <v>82</v>
      </c>
      <c r="E37" s="156">
        <v>22</v>
      </c>
      <c r="F37" s="156">
        <v>0</v>
      </c>
      <c r="G37" s="157">
        <f>E37*F37</f>
        <v>0</v>
      </c>
      <c r="O37" s="151">
        <v>2</v>
      </c>
      <c r="AA37" s="127">
        <v>1</v>
      </c>
      <c r="AB37" s="127">
        <v>7</v>
      </c>
      <c r="AC37" s="127">
        <v>7</v>
      </c>
      <c r="AZ37" s="127">
        <v>2</v>
      </c>
      <c r="BA37" s="127">
        <f>IF(AZ37=1,G37,0)</f>
        <v>0</v>
      </c>
      <c r="BB37" s="127">
        <f>IF(AZ37=2,G37,0)</f>
        <v>0</v>
      </c>
      <c r="BC37" s="127">
        <f>IF(AZ37=3,G37,0)</f>
        <v>0</v>
      </c>
      <c r="BD37" s="127">
        <f>IF(AZ37=4,G37,0)</f>
        <v>0</v>
      </c>
      <c r="BE37" s="127">
        <f>IF(AZ37=5,G37,0)</f>
        <v>0</v>
      </c>
      <c r="CA37" s="158">
        <v>1</v>
      </c>
      <c r="CB37" s="158">
        <v>7</v>
      </c>
      <c r="CZ37" s="127">
        <v>1.99E-3</v>
      </c>
    </row>
    <row r="38" spans="1:104" x14ac:dyDescent="0.2">
      <c r="A38" s="152">
        <v>15</v>
      </c>
      <c r="B38" s="153" t="s">
        <v>126</v>
      </c>
      <c r="C38" s="154" t="s">
        <v>127</v>
      </c>
      <c r="D38" s="155" t="s">
        <v>128</v>
      </c>
      <c r="E38" s="156">
        <v>4</v>
      </c>
      <c r="F38" s="156">
        <v>0</v>
      </c>
      <c r="G38" s="157">
        <f>E38*F38</f>
        <v>0</v>
      </c>
      <c r="O38" s="151">
        <v>2</v>
      </c>
      <c r="AA38" s="127">
        <v>1</v>
      </c>
      <c r="AB38" s="127">
        <v>7</v>
      </c>
      <c r="AC38" s="127">
        <v>7</v>
      </c>
      <c r="AZ38" s="127">
        <v>2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58">
        <v>1</v>
      </c>
      <c r="CB38" s="158">
        <v>7</v>
      </c>
      <c r="CZ38" s="127">
        <v>0</v>
      </c>
    </row>
    <row r="39" spans="1:104" x14ac:dyDescent="0.2">
      <c r="A39" s="152">
        <v>16</v>
      </c>
      <c r="B39" s="153" t="s">
        <v>129</v>
      </c>
      <c r="C39" s="154" t="s">
        <v>130</v>
      </c>
      <c r="D39" s="155" t="s">
        <v>128</v>
      </c>
      <c r="E39" s="156">
        <v>5</v>
      </c>
      <c r="F39" s="156">
        <v>0</v>
      </c>
      <c r="G39" s="157">
        <f>E39*F39</f>
        <v>0</v>
      </c>
      <c r="O39" s="151">
        <v>2</v>
      </c>
      <c r="AA39" s="127">
        <v>1</v>
      </c>
      <c r="AB39" s="127">
        <v>7</v>
      </c>
      <c r="AC39" s="127">
        <v>7</v>
      </c>
      <c r="AZ39" s="127">
        <v>2</v>
      </c>
      <c r="BA39" s="127">
        <f>IF(AZ39=1,G39,0)</f>
        <v>0</v>
      </c>
      <c r="BB39" s="127">
        <f>IF(AZ39=2,G39,0)</f>
        <v>0</v>
      </c>
      <c r="BC39" s="127">
        <f>IF(AZ39=3,G39,0)</f>
        <v>0</v>
      </c>
      <c r="BD39" s="127">
        <f>IF(AZ39=4,G39,0)</f>
        <v>0</v>
      </c>
      <c r="BE39" s="127">
        <f>IF(AZ39=5,G39,0)</f>
        <v>0</v>
      </c>
      <c r="CA39" s="158">
        <v>1</v>
      </c>
      <c r="CB39" s="158">
        <v>7</v>
      </c>
      <c r="CZ39" s="127">
        <v>0</v>
      </c>
    </row>
    <row r="40" spans="1:104" x14ac:dyDescent="0.2">
      <c r="A40" s="159"/>
      <c r="B40" s="162"/>
      <c r="C40" s="207" t="s">
        <v>131</v>
      </c>
      <c r="D40" s="208"/>
      <c r="E40" s="163">
        <v>5</v>
      </c>
      <c r="F40" s="164"/>
      <c r="G40" s="165"/>
      <c r="M40" s="161" t="s">
        <v>131</v>
      </c>
      <c r="O40" s="151"/>
    </row>
    <row r="41" spans="1:104" x14ac:dyDescent="0.2">
      <c r="A41" s="152">
        <v>17</v>
      </c>
      <c r="B41" s="153" t="s">
        <v>132</v>
      </c>
      <c r="C41" s="154" t="s">
        <v>133</v>
      </c>
      <c r="D41" s="155" t="s">
        <v>128</v>
      </c>
      <c r="E41" s="156">
        <v>9</v>
      </c>
      <c r="F41" s="156">
        <v>0</v>
      </c>
      <c r="G41" s="157">
        <f>E41*F41</f>
        <v>0</v>
      </c>
      <c r="O41" s="151">
        <v>2</v>
      </c>
      <c r="AA41" s="127">
        <v>1</v>
      </c>
      <c r="AB41" s="127">
        <v>7</v>
      </c>
      <c r="AC41" s="127">
        <v>7</v>
      </c>
      <c r="AZ41" s="127">
        <v>2</v>
      </c>
      <c r="BA41" s="127">
        <f>IF(AZ41=1,G41,0)</f>
        <v>0</v>
      </c>
      <c r="BB41" s="127">
        <f>IF(AZ41=2,G41,0)</f>
        <v>0</v>
      </c>
      <c r="BC41" s="127">
        <f>IF(AZ41=3,G41,0)</f>
        <v>0</v>
      </c>
      <c r="BD41" s="127">
        <f>IF(AZ41=4,G41,0)</f>
        <v>0</v>
      </c>
      <c r="BE41" s="127">
        <f>IF(AZ41=5,G41,0)</f>
        <v>0</v>
      </c>
      <c r="CA41" s="158">
        <v>1</v>
      </c>
      <c r="CB41" s="158">
        <v>7</v>
      </c>
      <c r="CZ41" s="127">
        <v>0</v>
      </c>
    </row>
    <row r="42" spans="1:104" x14ac:dyDescent="0.2">
      <c r="A42" s="159"/>
      <c r="B42" s="162"/>
      <c r="C42" s="207" t="s">
        <v>134</v>
      </c>
      <c r="D42" s="208"/>
      <c r="E42" s="163">
        <v>1</v>
      </c>
      <c r="F42" s="164"/>
      <c r="G42" s="165"/>
      <c r="M42" s="161" t="s">
        <v>134</v>
      </c>
      <c r="O42" s="151"/>
    </row>
    <row r="43" spans="1:104" x14ac:dyDescent="0.2">
      <c r="A43" s="159"/>
      <c r="B43" s="162"/>
      <c r="C43" s="207" t="s">
        <v>135</v>
      </c>
      <c r="D43" s="208"/>
      <c r="E43" s="163">
        <v>6</v>
      </c>
      <c r="F43" s="164"/>
      <c r="G43" s="165"/>
      <c r="M43" s="161" t="s">
        <v>135</v>
      </c>
      <c r="O43" s="151"/>
    </row>
    <row r="44" spans="1:104" x14ac:dyDescent="0.2">
      <c r="A44" s="159"/>
      <c r="B44" s="162"/>
      <c r="C44" s="207" t="s">
        <v>136</v>
      </c>
      <c r="D44" s="208"/>
      <c r="E44" s="163">
        <v>1</v>
      </c>
      <c r="F44" s="164"/>
      <c r="G44" s="165"/>
      <c r="M44" s="161" t="s">
        <v>136</v>
      </c>
      <c r="O44" s="151"/>
    </row>
    <row r="45" spans="1:104" x14ac:dyDescent="0.2">
      <c r="A45" s="159"/>
      <c r="B45" s="162"/>
      <c r="C45" s="207" t="s">
        <v>137</v>
      </c>
      <c r="D45" s="208"/>
      <c r="E45" s="163">
        <v>1</v>
      </c>
      <c r="F45" s="164"/>
      <c r="G45" s="165"/>
      <c r="M45" s="161" t="s">
        <v>137</v>
      </c>
      <c r="O45" s="151"/>
    </row>
    <row r="46" spans="1:104" x14ac:dyDescent="0.2">
      <c r="A46" s="152">
        <v>18</v>
      </c>
      <c r="B46" s="153" t="s">
        <v>138</v>
      </c>
      <c r="C46" s="154" t="s">
        <v>139</v>
      </c>
      <c r="D46" s="155" t="s">
        <v>128</v>
      </c>
      <c r="E46" s="156">
        <v>6</v>
      </c>
      <c r="F46" s="156">
        <v>0</v>
      </c>
      <c r="G46" s="157">
        <f>E46*F46</f>
        <v>0</v>
      </c>
      <c r="O46" s="151">
        <v>2</v>
      </c>
      <c r="AA46" s="127">
        <v>1</v>
      </c>
      <c r="AB46" s="127">
        <v>7</v>
      </c>
      <c r="AC46" s="127">
        <v>7</v>
      </c>
      <c r="AZ46" s="127">
        <v>2</v>
      </c>
      <c r="BA46" s="127">
        <f>IF(AZ46=1,G46,0)</f>
        <v>0</v>
      </c>
      <c r="BB46" s="127">
        <f>IF(AZ46=2,G46,0)</f>
        <v>0</v>
      </c>
      <c r="BC46" s="127">
        <f>IF(AZ46=3,G46,0)</f>
        <v>0</v>
      </c>
      <c r="BD46" s="127">
        <f>IF(AZ46=4,G46,0)</f>
        <v>0</v>
      </c>
      <c r="BE46" s="127">
        <f>IF(AZ46=5,G46,0)</f>
        <v>0</v>
      </c>
      <c r="CA46" s="158">
        <v>1</v>
      </c>
      <c r="CB46" s="158">
        <v>7</v>
      </c>
      <c r="CZ46" s="127">
        <v>0</v>
      </c>
    </row>
    <row r="47" spans="1:104" x14ac:dyDescent="0.2">
      <c r="A47" s="159"/>
      <c r="B47" s="162"/>
      <c r="C47" s="207" t="s">
        <v>140</v>
      </c>
      <c r="D47" s="208"/>
      <c r="E47" s="163">
        <v>4</v>
      </c>
      <c r="F47" s="164"/>
      <c r="G47" s="165"/>
      <c r="M47" s="161" t="s">
        <v>140</v>
      </c>
      <c r="O47" s="151"/>
    </row>
    <row r="48" spans="1:104" x14ac:dyDescent="0.2">
      <c r="A48" s="159"/>
      <c r="B48" s="162"/>
      <c r="C48" s="207" t="s">
        <v>141</v>
      </c>
      <c r="D48" s="208"/>
      <c r="E48" s="163">
        <v>2</v>
      </c>
      <c r="F48" s="164"/>
      <c r="G48" s="165"/>
      <c r="M48" s="161" t="s">
        <v>141</v>
      </c>
      <c r="O48" s="151"/>
    </row>
    <row r="49" spans="1:104" ht="22.5" x14ac:dyDescent="0.2">
      <c r="A49" s="152">
        <v>19</v>
      </c>
      <c r="B49" s="153" t="s">
        <v>142</v>
      </c>
      <c r="C49" s="154" t="s">
        <v>143</v>
      </c>
      <c r="D49" s="155" t="s">
        <v>128</v>
      </c>
      <c r="E49" s="156">
        <v>6</v>
      </c>
      <c r="F49" s="156">
        <v>0</v>
      </c>
      <c r="G49" s="157">
        <f>E49*F49</f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1</v>
      </c>
      <c r="CB49" s="158">
        <v>7</v>
      </c>
      <c r="CZ49" s="127">
        <v>7.2000000000000005E-4</v>
      </c>
    </row>
    <row r="50" spans="1:104" ht="22.5" x14ac:dyDescent="0.2">
      <c r="A50" s="152">
        <v>20</v>
      </c>
      <c r="B50" s="153" t="s">
        <v>144</v>
      </c>
      <c r="C50" s="154" t="s">
        <v>145</v>
      </c>
      <c r="D50" s="155" t="s">
        <v>128</v>
      </c>
      <c r="E50" s="156">
        <v>2</v>
      </c>
      <c r="F50" s="156">
        <v>0</v>
      </c>
      <c r="G50" s="157">
        <f>E50*F50</f>
        <v>0</v>
      </c>
      <c r="O50" s="151">
        <v>2</v>
      </c>
      <c r="AA50" s="127">
        <v>1</v>
      </c>
      <c r="AB50" s="127">
        <v>7</v>
      </c>
      <c r="AC50" s="127">
        <v>7</v>
      </c>
      <c r="AZ50" s="127">
        <v>2</v>
      </c>
      <c r="BA50" s="127">
        <f>IF(AZ50=1,G50,0)</f>
        <v>0</v>
      </c>
      <c r="BB50" s="127">
        <f>IF(AZ50=2,G50,0)</f>
        <v>0</v>
      </c>
      <c r="BC50" s="127">
        <f>IF(AZ50=3,G50,0)</f>
        <v>0</v>
      </c>
      <c r="BD50" s="127">
        <f>IF(AZ50=4,G50,0)</f>
        <v>0</v>
      </c>
      <c r="BE50" s="127">
        <f>IF(AZ50=5,G50,0)</f>
        <v>0</v>
      </c>
      <c r="CA50" s="158">
        <v>1</v>
      </c>
      <c r="CB50" s="158">
        <v>7</v>
      </c>
      <c r="CZ50" s="127">
        <v>4.8999999999999998E-4</v>
      </c>
    </row>
    <row r="51" spans="1:104" x14ac:dyDescent="0.2">
      <c r="A51" s="152">
        <v>21</v>
      </c>
      <c r="B51" s="153" t="s">
        <v>146</v>
      </c>
      <c r="C51" s="154" t="s">
        <v>147</v>
      </c>
      <c r="D51" s="155" t="s">
        <v>82</v>
      </c>
      <c r="E51" s="156">
        <v>350</v>
      </c>
      <c r="F51" s="156">
        <v>0</v>
      </c>
      <c r="G51" s="157">
        <f>E51*F51</f>
        <v>0</v>
      </c>
      <c r="O51" s="151">
        <v>2</v>
      </c>
      <c r="AA51" s="127">
        <v>1</v>
      </c>
      <c r="AB51" s="127">
        <v>0</v>
      </c>
      <c r="AC51" s="127">
        <v>0</v>
      </c>
      <c r="AZ51" s="127">
        <v>2</v>
      </c>
      <c r="BA51" s="127">
        <f>IF(AZ51=1,G51,0)</f>
        <v>0</v>
      </c>
      <c r="BB51" s="127">
        <f>IF(AZ51=2,G51,0)</f>
        <v>0</v>
      </c>
      <c r="BC51" s="127">
        <f>IF(AZ51=3,G51,0)</f>
        <v>0</v>
      </c>
      <c r="BD51" s="127">
        <f>IF(AZ51=4,G51,0)</f>
        <v>0</v>
      </c>
      <c r="BE51" s="127">
        <f>IF(AZ51=5,G51,0)</f>
        <v>0</v>
      </c>
      <c r="CA51" s="158">
        <v>1</v>
      </c>
      <c r="CB51" s="158">
        <v>0</v>
      </c>
      <c r="CZ51" s="127">
        <v>0</v>
      </c>
    </row>
    <row r="52" spans="1:104" x14ac:dyDescent="0.2">
      <c r="A52" s="159"/>
      <c r="B52" s="162"/>
      <c r="C52" s="207" t="s">
        <v>148</v>
      </c>
      <c r="D52" s="208"/>
      <c r="E52" s="163">
        <v>350</v>
      </c>
      <c r="F52" s="164"/>
      <c r="G52" s="165"/>
      <c r="M52" s="161" t="s">
        <v>148</v>
      </c>
      <c r="O52" s="151"/>
    </row>
    <row r="53" spans="1:104" ht="22.5" x14ac:dyDescent="0.2">
      <c r="A53" s="152">
        <v>22</v>
      </c>
      <c r="B53" s="153" t="s">
        <v>149</v>
      </c>
      <c r="C53" s="154" t="s">
        <v>150</v>
      </c>
      <c r="D53" s="155" t="s">
        <v>151</v>
      </c>
      <c r="E53" s="156">
        <v>2.52</v>
      </c>
      <c r="F53" s="156">
        <v>0</v>
      </c>
      <c r="G53" s="157">
        <f>E53*F53</f>
        <v>0</v>
      </c>
      <c r="O53" s="151">
        <v>2</v>
      </c>
      <c r="AA53" s="127">
        <v>12</v>
      </c>
      <c r="AB53" s="127">
        <v>0</v>
      </c>
      <c r="AC53" s="127">
        <v>29</v>
      </c>
      <c r="AZ53" s="127">
        <v>2</v>
      </c>
      <c r="BA53" s="127">
        <f>IF(AZ53=1,G53,0)</f>
        <v>0</v>
      </c>
      <c r="BB53" s="127">
        <f>IF(AZ53=2,G53,0)</f>
        <v>0</v>
      </c>
      <c r="BC53" s="127">
        <f>IF(AZ53=3,G53,0)</f>
        <v>0</v>
      </c>
      <c r="BD53" s="127">
        <f>IF(AZ53=4,G53,0)</f>
        <v>0</v>
      </c>
      <c r="BE53" s="127">
        <f>IF(AZ53=5,G53,0)</f>
        <v>0</v>
      </c>
      <c r="CA53" s="158">
        <v>12</v>
      </c>
      <c r="CB53" s="158">
        <v>0</v>
      </c>
      <c r="CZ53" s="127">
        <v>0</v>
      </c>
    </row>
    <row r="54" spans="1:104" x14ac:dyDescent="0.2">
      <c r="A54" s="159"/>
      <c r="B54" s="162"/>
      <c r="C54" s="207" t="s">
        <v>152</v>
      </c>
      <c r="D54" s="208"/>
      <c r="E54" s="163">
        <v>2.52</v>
      </c>
      <c r="F54" s="164"/>
      <c r="G54" s="165"/>
      <c r="M54" s="161" t="s">
        <v>152</v>
      </c>
      <c r="O54" s="151"/>
    </row>
    <row r="55" spans="1:104" x14ac:dyDescent="0.2">
      <c r="A55" s="152">
        <v>23</v>
      </c>
      <c r="B55" s="153" t="s">
        <v>153</v>
      </c>
      <c r="C55" s="154" t="s">
        <v>154</v>
      </c>
      <c r="D55" s="155" t="s">
        <v>128</v>
      </c>
      <c r="E55" s="156">
        <v>2</v>
      </c>
      <c r="F55" s="156">
        <v>0</v>
      </c>
      <c r="G55" s="157">
        <f t="shared" ref="G55:G60" si="0">E55*F55</f>
        <v>0</v>
      </c>
      <c r="O55" s="151">
        <v>2</v>
      </c>
      <c r="AA55" s="127">
        <v>3</v>
      </c>
      <c r="AB55" s="127">
        <v>7</v>
      </c>
      <c r="AC55" s="127">
        <v>551623450</v>
      </c>
      <c r="AZ55" s="127">
        <v>2</v>
      </c>
      <c r="BA55" s="127">
        <f t="shared" ref="BA55:BA60" si="1">IF(AZ55=1,G55,0)</f>
        <v>0</v>
      </c>
      <c r="BB55" s="127">
        <f t="shared" ref="BB55:BB60" si="2">IF(AZ55=2,G55,0)</f>
        <v>0</v>
      </c>
      <c r="BC55" s="127">
        <f t="shared" ref="BC55:BC60" si="3">IF(AZ55=3,G55,0)</f>
        <v>0</v>
      </c>
      <c r="BD55" s="127">
        <f t="shared" ref="BD55:BD60" si="4">IF(AZ55=4,G55,0)</f>
        <v>0</v>
      </c>
      <c r="BE55" s="127">
        <f t="shared" ref="BE55:BE60" si="5">IF(AZ55=5,G55,0)</f>
        <v>0</v>
      </c>
      <c r="CA55" s="158">
        <v>3</v>
      </c>
      <c r="CB55" s="158">
        <v>7</v>
      </c>
      <c r="CZ55" s="127">
        <v>3.1E-4</v>
      </c>
    </row>
    <row r="56" spans="1:104" x14ac:dyDescent="0.2">
      <c r="A56" s="152">
        <v>24</v>
      </c>
      <c r="B56" s="153" t="s">
        <v>155</v>
      </c>
      <c r="C56" s="154" t="s">
        <v>156</v>
      </c>
      <c r="D56" s="155" t="s">
        <v>128</v>
      </c>
      <c r="E56" s="156">
        <v>10</v>
      </c>
      <c r="F56" s="156">
        <v>0</v>
      </c>
      <c r="G56" s="157">
        <f t="shared" si="0"/>
        <v>0</v>
      </c>
      <c r="O56" s="151">
        <v>2</v>
      </c>
      <c r="AA56" s="127">
        <v>12</v>
      </c>
      <c r="AB56" s="127">
        <v>1</v>
      </c>
      <c r="AC56" s="127">
        <v>37</v>
      </c>
      <c r="AZ56" s="127">
        <v>2</v>
      </c>
      <c r="BA56" s="127">
        <f t="shared" si="1"/>
        <v>0</v>
      </c>
      <c r="BB56" s="127">
        <f t="shared" si="2"/>
        <v>0</v>
      </c>
      <c r="BC56" s="127">
        <f t="shared" si="3"/>
        <v>0</v>
      </c>
      <c r="BD56" s="127">
        <f t="shared" si="4"/>
        <v>0</v>
      </c>
      <c r="BE56" s="127">
        <f t="shared" si="5"/>
        <v>0</v>
      </c>
      <c r="CA56" s="158">
        <v>12</v>
      </c>
      <c r="CB56" s="158">
        <v>1</v>
      </c>
      <c r="CZ56" s="127">
        <v>0</v>
      </c>
    </row>
    <row r="57" spans="1:104" x14ac:dyDescent="0.2">
      <c r="A57" s="152">
        <v>25</v>
      </c>
      <c r="B57" s="153" t="s">
        <v>157</v>
      </c>
      <c r="C57" s="154" t="s">
        <v>158</v>
      </c>
      <c r="D57" s="155" t="s">
        <v>128</v>
      </c>
      <c r="E57" s="156">
        <v>7</v>
      </c>
      <c r="F57" s="156">
        <v>0</v>
      </c>
      <c r="G57" s="157">
        <f t="shared" si="0"/>
        <v>0</v>
      </c>
      <c r="O57" s="151">
        <v>2</v>
      </c>
      <c r="AA57" s="127">
        <v>12</v>
      </c>
      <c r="AB57" s="127">
        <v>1</v>
      </c>
      <c r="AC57" s="127">
        <v>38</v>
      </c>
      <c r="AZ57" s="127">
        <v>2</v>
      </c>
      <c r="BA57" s="127">
        <f t="shared" si="1"/>
        <v>0</v>
      </c>
      <c r="BB57" s="127">
        <f t="shared" si="2"/>
        <v>0</v>
      </c>
      <c r="BC57" s="127">
        <f t="shared" si="3"/>
        <v>0</v>
      </c>
      <c r="BD57" s="127">
        <f t="shared" si="4"/>
        <v>0</v>
      </c>
      <c r="BE57" s="127">
        <f t="shared" si="5"/>
        <v>0</v>
      </c>
      <c r="CA57" s="158">
        <v>12</v>
      </c>
      <c r="CB57" s="158">
        <v>1</v>
      </c>
      <c r="CZ57" s="127">
        <v>0</v>
      </c>
    </row>
    <row r="58" spans="1:104" ht="22.5" x14ac:dyDescent="0.2">
      <c r="A58" s="152">
        <v>26</v>
      </c>
      <c r="B58" s="153" t="s">
        <v>159</v>
      </c>
      <c r="C58" s="154" t="s">
        <v>160</v>
      </c>
      <c r="D58" s="155" t="s">
        <v>128</v>
      </c>
      <c r="E58" s="156">
        <v>1</v>
      </c>
      <c r="F58" s="156">
        <v>0</v>
      </c>
      <c r="G58" s="157">
        <f t="shared" si="0"/>
        <v>0</v>
      </c>
      <c r="O58" s="151">
        <v>2</v>
      </c>
      <c r="AA58" s="127">
        <v>12</v>
      </c>
      <c r="AB58" s="127">
        <v>1</v>
      </c>
      <c r="AC58" s="127">
        <v>112</v>
      </c>
      <c r="AZ58" s="127">
        <v>2</v>
      </c>
      <c r="BA58" s="127">
        <f t="shared" si="1"/>
        <v>0</v>
      </c>
      <c r="BB58" s="127">
        <f t="shared" si="2"/>
        <v>0</v>
      </c>
      <c r="BC58" s="127">
        <f t="shared" si="3"/>
        <v>0</v>
      </c>
      <c r="BD58" s="127">
        <f t="shared" si="4"/>
        <v>0</v>
      </c>
      <c r="BE58" s="127">
        <f t="shared" si="5"/>
        <v>0</v>
      </c>
      <c r="CA58" s="158">
        <v>12</v>
      </c>
      <c r="CB58" s="158">
        <v>1</v>
      </c>
      <c r="CZ58" s="127">
        <v>0</v>
      </c>
    </row>
    <row r="59" spans="1:104" x14ac:dyDescent="0.2">
      <c r="A59" s="152">
        <v>27</v>
      </c>
      <c r="B59" s="153" t="s">
        <v>161</v>
      </c>
      <c r="C59" s="154" t="s">
        <v>162</v>
      </c>
      <c r="D59" s="155" t="s">
        <v>128</v>
      </c>
      <c r="E59" s="156">
        <v>2</v>
      </c>
      <c r="F59" s="156">
        <v>0</v>
      </c>
      <c r="G59" s="157">
        <f t="shared" si="0"/>
        <v>0</v>
      </c>
      <c r="O59" s="151">
        <v>2</v>
      </c>
      <c r="AA59" s="127">
        <v>12</v>
      </c>
      <c r="AB59" s="127">
        <v>1</v>
      </c>
      <c r="AC59" s="127">
        <v>114</v>
      </c>
      <c r="AZ59" s="127">
        <v>2</v>
      </c>
      <c r="BA59" s="127">
        <f t="shared" si="1"/>
        <v>0</v>
      </c>
      <c r="BB59" s="127">
        <f t="shared" si="2"/>
        <v>0</v>
      </c>
      <c r="BC59" s="127">
        <f t="shared" si="3"/>
        <v>0</v>
      </c>
      <c r="BD59" s="127">
        <f t="shared" si="4"/>
        <v>0</v>
      </c>
      <c r="BE59" s="127">
        <f t="shared" si="5"/>
        <v>0</v>
      </c>
      <c r="CA59" s="158">
        <v>12</v>
      </c>
      <c r="CB59" s="158">
        <v>1</v>
      </c>
      <c r="CZ59" s="127">
        <v>0</v>
      </c>
    </row>
    <row r="60" spans="1:104" x14ac:dyDescent="0.2">
      <c r="A60" s="152">
        <v>28</v>
      </c>
      <c r="B60" s="153" t="s">
        <v>163</v>
      </c>
      <c r="C60" s="154" t="s">
        <v>164</v>
      </c>
      <c r="D60" s="155" t="s">
        <v>58</v>
      </c>
      <c r="E60" s="156">
        <v>1.75</v>
      </c>
      <c r="F60" s="156">
        <v>0</v>
      </c>
      <c r="G60" s="157">
        <f t="shared" si="0"/>
        <v>0</v>
      </c>
      <c r="O60" s="151">
        <v>2</v>
      </c>
      <c r="AA60" s="127">
        <v>7</v>
      </c>
      <c r="AB60" s="127">
        <v>1002</v>
      </c>
      <c r="AC60" s="127">
        <v>5</v>
      </c>
      <c r="AZ60" s="127">
        <v>2</v>
      </c>
      <c r="BA60" s="127">
        <f t="shared" si="1"/>
        <v>0</v>
      </c>
      <c r="BB60" s="127">
        <f t="shared" si="2"/>
        <v>0</v>
      </c>
      <c r="BC60" s="127">
        <f t="shared" si="3"/>
        <v>0</v>
      </c>
      <c r="BD60" s="127">
        <f t="shared" si="4"/>
        <v>0</v>
      </c>
      <c r="BE60" s="127">
        <f t="shared" si="5"/>
        <v>0</v>
      </c>
      <c r="CA60" s="158">
        <v>7</v>
      </c>
      <c r="CB60" s="158">
        <v>1002</v>
      </c>
      <c r="CZ60" s="127">
        <v>0</v>
      </c>
    </row>
    <row r="61" spans="1:104" x14ac:dyDescent="0.2">
      <c r="A61" s="166"/>
      <c r="B61" s="167" t="s">
        <v>69</v>
      </c>
      <c r="C61" s="168" t="str">
        <f>CONCATENATE(B16," ",C16)</f>
        <v>721 Vnitřní kanalizace</v>
      </c>
      <c r="D61" s="169"/>
      <c r="E61" s="170"/>
      <c r="F61" s="171"/>
      <c r="G61" s="172">
        <f>SUM(G16:G60)</f>
        <v>0</v>
      </c>
      <c r="O61" s="151">
        <v>4</v>
      </c>
      <c r="BA61" s="173">
        <f>SUM(BA16:BA60)</f>
        <v>0</v>
      </c>
      <c r="BB61" s="173">
        <f>SUM(BB16:BB60)</f>
        <v>0</v>
      </c>
      <c r="BC61" s="173">
        <f>SUM(BC16:BC60)</f>
        <v>0</v>
      </c>
      <c r="BD61" s="173">
        <f>SUM(BD16:BD60)</f>
        <v>0</v>
      </c>
      <c r="BE61" s="173">
        <f>SUM(BE16:BE60)</f>
        <v>0</v>
      </c>
    </row>
    <row r="62" spans="1:104" x14ac:dyDescent="0.2">
      <c r="A62" s="144" t="s">
        <v>67</v>
      </c>
      <c r="B62" s="145" t="s">
        <v>165</v>
      </c>
      <c r="C62" s="146" t="s">
        <v>166</v>
      </c>
      <c r="D62" s="147"/>
      <c r="E62" s="148"/>
      <c r="F62" s="148"/>
      <c r="G62" s="149"/>
      <c r="H62" s="150"/>
      <c r="I62" s="150"/>
      <c r="O62" s="151">
        <v>1</v>
      </c>
    </row>
    <row r="63" spans="1:104" x14ac:dyDescent="0.2">
      <c r="A63" s="152">
        <v>29</v>
      </c>
      <c r="B63" s="153" t="s">
        <v>167</v>
      </c>
      <c r="C63" s="154" t="s">
        <v>168</v>
      </c>
      <c r="D63" s="155" t="s">
        <v>82</v>
      </c>
      <c r="E63" s="156">
        <v>190</v>
      </c>
      <c r="F63" s="156">
        <v>0</v>
      </c>
      <c r="G63" s="157">
        <f>E63*F63</f>
        <v>0</v>
      </c>
      <c r="O63" s="151">
        <v>2</v>
      </c>
      <c r="AA63" s="127">
        <v>1</v>
      </c>
      <c r="AB63" s="127">
        <v>7</v>
      </c>
      <c r="AC63" s="127">
        <v>7</v>
      </c>
      <c r="AZ63" s="127">
        <v>2</v>
      </c>
      <c r="BA63" s="127">
        <f>IF(AZ63=1,G63,0)</f>
        <v>0</v>
      </c>
      <c r="BB63" s="127">
        <f>IF(AZ63=2,G63,0)</f>
        <v>0</v>
      </c>
      <c r="BC63" s="127">
        <f>IF(AZ63=3,G63,0)</f>
        <v>0</v>
      </c>
      <c r="BD63" s="127">
        <f>IF(AZ63=4,G63,0)</f>
        <v>0</v>
      </c>
      <c r="BE63" s="127">
        <f>IF(AZ63=5,G63,0)</f>
        <v>0</v>
      </c>
      <c r="CA63" s="158">
        <v>1</v>
      </c>
      <c r="CB63" s="158">
        <v>7</v>
      </c>
      <c r="CZ63" s="127">
        <v>4.0299999999999997E-3</v>
      </c>
    </row>
    <row r="64" spans="1:104" x14ac:dyDescent="0.2">
      <c r="A64" s="152">
        <v>30</v>
      </c>
      <c r="B64" s="153" t="s">
        <v>169</v>
      </c>
      <c r="C64" s="154" t="s">
        <v>170</v>
      </c>
      <c r="D64" s="155" t="s">
        <v>82</v>
      </c>
      <c r="E64" s="156">
        <v>70</v>
      </c>
      <c r="F64" s="156">
        <v>0</v>
      </c>
      <c r="G64" s="157">
        <f>E64*F64</f>
        <v>0</v>
      </c>
      <c r="O64" s="151">
        <v>2</v>
      </c>
      <c r="AA64" s="127">
        <v>1</v>
      </c>
      <c r="AB64" s="127">
        <v>7</v>
      </c>
      <c r="AC64" s="127">
        <v>7</v>
      </c>
      <c r="AZ64" s="127">
        <v>2</v>
      </c>
      <c r="BA64" s="127">
        <f>IF(AZ64=1,G64,0)</f>
        <v>0</v>
      </c>
      <c r="BB64" s="127">
        <f>IF(AZ64=2,G64,0)</f>
        <v>0</v>
      </c>
      <c r="BC64" s="127">
        <f>IF(AZ64=3,G64,0)</f>
        <v>0</v>
      </c>
      <c r="BD64" s="127">
        <f>IF(AZ64=4,G64,0)</f>
        <v>0</v>
      </c>
      <c r="BE64" s="127">
        <f>IF(AZ64=5,G64,0)</f>
        <v>0</v>
      </c>
      <c r="CA64" s="158">
        <v>1</v>
      </c>
      <c r="CB64" s="158">
        <v>7</v>
      </c>
      <c r="CZ64" s="127">
        <v>5.2399999999999999E-3</v>
      </c>
    </row>
    <row r="65" spans="1:104" x14ac:dyDescent="0.2">
      <c r="A65" s="152">
        <v>31</v>
      </c>
      <c r="B65" s="153" t="s">
        <v>171</v>
      </c>
      <c r="C65" s="154" t="s">
        <v>172</v>
      </c>
      <c r="D65" s="155" t="s">
        <v>82</v>
      </c>
      <c r="E65" s="156">
        <v>90</v>
      </c>
      <c r="F65" s="156">
        <v>0</v>
      </c>
      <c r="G65" s="157">
        <f>E65*F65</f>
        <v>0</v>
      </c>
      <c r="O65" s="151">
        <v>2</v>
      </c>
      <c r="AA65" s="127">
        <v>1</v>
      </c>
      <c r="AB65" s="127">
        <v>7</v>
      </c>
      <c r="AC65" s="127">
        <v>7</v>
      </c>
      <c r="AZ65" s="127">
        <v>2</v>
      </c>
      <c r="BA65" s="127">
        <f>IF(AZ65=1,G65,0)</f>
        <v>0</v>
      </c>
      <c r="BB65" s="127">
        <f>IF(AZ65=2,G65,0)</f>
        <v>0</v>
      </c>
      <c r="BC65" s="127">
        <f>IF(AZ65=3,G65,0)</f>
        <v>0</v>
      </c>
      <c r="BD65" s="127">
        <f>IF(AZ65=4,G65,0)</f>
        <v>0</v>
      </c>
      <c r="BE65" s="127">
        <f>IF(AZ65=5,G65,0)</f>
        <v>0</v>
      </c>
      <c r="CA65" s="158">
        <v>1</v>
      </c>
      <c r="CB65" s="158">
        <v>7</v>
      </c>
      <c r="CZ65" s="127">
        <v>5.4400000000000004E-3</v>
      </c>
    </row>
    <row r="66" spans="1:104" x14ac:dyDescent="0.2">
      <c r="A66" s="152">
        <v>32</v>
      </c>
      <c r="B66" s="153" t="s">
        <v>173</v>
      </c>
      <c r="C66" s="154" t="s">
        <v>174</v>
      </c>
      <c r="D66" s="155" t="s">
        <v>82</v>
      </c>
      <c r="E66" s="156">
        <v>40</v>
      </c>
      <c r="F66" s="156">
        <v>0</v>
      </c>
      <c r="G66" s="157">
        <f>E66*F66</f>
        <v>0</v>
      </c>
      <c r="O66" s="151">
        <v>2</v>
      </c>
      <c r="AA66" s="127">
        <v>1</v>
      </c>
      <c r="AB66" s="127">
        <v>7</v>
      </c>
      <c r="AC66" s="127">
        <v>7</v>
      </c>
      <c r="AZ66" s="127">
        <v>2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58">
        <v>1</v>
      </c>
      <c r="CB66" s="158">
        <v>7</v>
      </c>
      <c r="CZ66" s="127">
        <v>5.7499999999999999E-3</v>
      </c>
    </row>
    <row r="67" spans="1:104" x14ac:dyDescent="0.2">
      <c r="A67" s="152">
        <v>33</v>
      </c>
      <c r="B67" s="153" t="s">
        <v>175</v>
      </c>
      <c r="C67" s="154" t="s">
        <v>176</v>
      </c>
      <c r="D67" s="155" t="s">
        <v>82</v>
      </c>
      <c r="E67" s="156">
        <v>260</v>
      </c>
      <c r="F67" s="156">
        <v>0</v>
      </c>
      <c r="G67" s="157">
        <f>E67*F67</f>
        <v>0</v>
      </c>
      <c r="O67" s="151">
        <v>2</v>
      </c>
      <c r="AA67" s="127">
        <v>1</v>
      </c>
      <c r="AB67" s="127">
        <v>7</v>
      </c>
      <c r="AC67" s="127">
        <v>7</v>
      </c>
      <c r="AZ67" s="127">
        <v>2</v>
      </c>
      <c r="BA67" s="127">
        <f>IF(AZ67=1,G67,0)</f>
        <v>0</v>
      </c>
      <c r="BB67" s="127">
        <f>IF(AZ67=2,G67,0)</f>
        <v>0</v>
      </c>
      <c r="BC67" s="127">
        <f>IF(AZ67=3,G67,0)</f>
        <v>0</v>
      </c>
      <c r="BD67" s="127">
        <f>IF(AZ67=4,G67,0)</f>
        <v>0</v>
      </c>
      <c r="BE67" s="127">
        <f>IF(AZ67=5,G67,0)</f>
        <v>0</v>
      </c>
      <c r="CA67" s="158">
        <v>1</v>
      </c>
      <c r="CB67" s="158">
        <v>7</v>
      </c>
      <c r="CZ67" s="127">
        <v>0</v>
      </c>
    </row>
    <row r="68" spans="1:104" x14ac:dyDescent="0.2">
      <c r="A68" s="159"/>
      <c r="B68" s="162"/>
      <c r="C68" s="207" t="s">
        <v>177</v>
      </c>
      <c r="D68" s="208"/>
      <c r="E68" s="163">
        <v>260</v>
      </c>
      <c r="F68" s="164"/>
      <c r="G68" s="165"/>
      <c r="M68" s="161" t="s">
        <v>177</v>
      </c>
      <c r="O68" s="151"/>
    </row>
    <row r="69" spans="1:104" x14ac:dyDescent="0.2">
      <c r="A69" s="152">
        <v>34</v>
      </c>
      <c r="B69" s="153" t="s">
        <v>178</v>
      </c>
      <c r="C69" s="154" t="s">
        <v>179</v>
      </c>
      <c r="D69" s="155" t="s">
        <v>82</v>
      </c>
      <c r="E69" s="156">
        <v>130</v>
      </c>
      <c r="F69" s="156">
        <v>0</v>
      </c>
      <c r="G69" s="157">
        <f>E69*F69</f>
        <v>0</v>
      </c>
      <c r="O69" s="151">
        <v>2</v>
      </c>
      <c r="AA69" s="127">
        <v>1</v>
      </c>
      <c r="AB69" s="127">
        <v>7</v>
      </c>
      <c r="AC69" s="127">
        <v>7</v>
      </c>
      <c r="AZ69" s="127">
        <v>2</v>
      </c>
      <c r="BA69" s="127">
        <f>IF(AZ69=1,G69,0)</f>
        <v>0</v>
      </c>
      <c r="BB69" s="127">
        <f>IF(AZ69=2,G69,0)</f>
        <v>0</v>
      </c>
      <c r="BC69" s="127">
        <f>IF(AZ69=3,G69,0)</f>
        <v>0</v>
      </c>
      <c r="BD69" s="127">
        <f>IF(AZ69=4,G69,0)</f>
        <v>0</v>
      </c>
      <c r="BE69" s="127">
        <f>IF(AZ69=5,G69,0)</f>
        <v>0</v>
      </c>
      <c r="CA69" s="158">
        <v>1</v>
      </c>
      <c r="CB69" s="158">
        <v>7</v>
      </c>
      <c r="CZ69" s="127">
        <v>0</v>
      </c>
    </row>
    <row r="70" spans="1:104" x14ac:dyDescent="0.2">
      <c r="A70" s="159"/>
      <c r="B70" s="162"/>
      <c r="C70" s="207" t="s">
        <v>180</v>
      </c>
      <c r="D70" s="208"/>
      <c r="E70" s="163">
        <v>130</v>
      </c>
      <c r="F70" s="164"/>
      <c r="G70" s="165"/>
      <c r="M70" s="161" t="s">
        <v>180</v>
      </c>
      <c r="O70" s="151"/>
    </row>
    <row r="71" spans="1:104" x14ac:dyDescent="0.2">
      <c r="A71" s="152">
        <v>35</v>
      </c>
      <c r="B71" s="153" t="s">
        <v>181</v>
      </c>
      <c r="C71" s="154" t="s">
        <v>182</v>
      </c>
      <c r="D71" s="155" t="s">
        <v>183</v>
      </c>
      <c r="E71" s="156">
        <v>2</v>
      </c>
      <c r="F71" s="156">
        <v>0</v>
      </c>
      <c r="G71" s="157">
        <f t="shared" ref="G71:G77" si="6">E71*F71</f>
        <v>0</v>
      </c>
      <c r="O71" s="151">
        <v>2</v>
      </c>
      <c r="AA71" s="127">
        <v>1</v>
      </c>
      <c r="AB71" s="127">
        <v>7</v>
      </c>
      <c r="AC71" s="127">
        <v>7</v>
      </c>
      <c r="AZ71" s="127">
        <v>2</v>
      </c>
      <c r="BA71" s="127">
        <f t="shared" ref="BA71:BA77" si="7">IF(AZ71=1,G71,0)</f>
        <v>0</v>
      </c>
      <c r="BB71" s="127">
        <f t="shared" ref="BB71:BB77" si="8">IF(AZ71=2,G71,0)</f>
        <v>0</v>
      </c>
      <c r="BC71" s="127">
        <f t="shared" ref="BC71:BC77" si="9">IF(AZ71=3,G71,0)</f>
        <v>0</v>
      </c>
      <c r="BD71" s="127">
        <f t="shared" ref="BD71:BD77" si="10">IF(AZ71=4,G71,0)</f>
        <v>0</v>
      </c>
      <c r="BE71" s="127">
        <f t="shared" ref="BE71:BE77" si="11">IF(AZ71=5,G71,0)</f>
        <v>0</v>
      </c>
      <c r="CA71" s="158">
        <v>1</v>
      </c>
      <c r="CB71" s="158">
        <v>7</v>
      </c>
      <c r="CZ71" s="127">
        <v>9.92E-3</v>
      </c>
    </row>
    <row r="72" spans="1:104" x14ac:dyDescent="0.2">
      <c r="A72" s="152">
        <v>36</v>
      </c>
      <c r="B72" s="153" t="s">
        <v>184</v>
      </c>
      <c r="C72" s="154" t="s">
        <v>185</v>
      </c>
      <c r="D72" s="155" t="s">
        <v>183</v>
      </c>
      <c r="E72" s="156">
        <v>2</v>
      </c>
      <c r="F72" s="156">
        <v>0</v>
      </c>
      <c r="G72" s="157">
        <f t="shared" si="6"/>
        <v>0</v>
      </c>
      <c r="O72" s="151">
        <v>2</v>
      </c>
      <c r="AA72" s="127">
        <v>1</v>
      </c>
      <c r="AB72" s="127">
        <v>7</v>
      </c>
      <c r="AC72" s="127">
        <v>7</v>
      </c>
      <c r="AZ72" s="127">
        <v>2</v>
      </c>
      <c r="BA72" s="127">
        <f t="shared" si="7"/>
        <v>0</v>
      </c>
      <c r="BB72" s="127">
        <f t="shared" si="8"/>
        <v>0</v>
      </c>
      <c r="BC72" s="127">
        <f t="shared" si="9"/>
        <v>0</v>
      </c>
      <c r="BD72" s="127">
        <f t="shared" si="10"/>
        <v>0</v>
      </c>
      <c r="BE72" s="127">
        <f t="shared" si="11"/>
        <v>0</v>
      </c>
      <c r="CA72" s="158">
        <v>1</v>
      </c>
      <c r="CB72" s="158">
        <v>7</v>
      </c>
      <c r="CZ72" s="127">
        <v>1.371E-2</v>
      </c>
    </row>
    <row r="73" spans="1:104" x14ac:dyDescent="0.2">
      <c r="A73" s="152">
        <v>37</v>
      </c>
      <c r="B73" s="153" t="s">
        <v>186</v>
      </c>
      <c r="C73" s="154" t="s">
        <v>187</v>
      </c>
      <c r="D73" s="155" t="s">
        <v>128</v>
      </c>
      <c r="E73" s="156">
        <v>2</v>
      </c>
      <c r="F73" s="156">
        <v>0</v>
      </c>
      <c r="G73" s="157">
        <f t="shared" si="6"/>
        <v>0</v>
      </c>
      <c r="O73" s="151">
        <v>2</v>
      </c>
      <c r="AA73" s="127">
        <v>1</v>
      </c>
      <c r="AB73" s="127">
        <v>7</v>
      </c>
      <c r="AC73" s="127">
        <v>7</v>
      </c>
      <c r="AZ73" s="127">
        <v>2</v>
      </c>
      <c r="BA73" s="127">
        <f t="shared" si="7"/>
        <v>0</v>
      </c>
      <c r="BB73" s="127">
        <f t="shared" si="8"/>
        <v>0</v>
      </c>
      <c r="BC73" s="127">
        <f t="shared" si="9"/>
        <v>0</v>
      </c>
      <c r="BD73" s="127">
        <f t="shared" si="10"/>
        <v>0</v>
      </c>
      <c r="BE73" s="127">
        <f t="shared" si="11"/>
        <v>0</v>
      </c>
      <c r="CA73" s="158">
        <v>1</v>
      </c>
      <c r="CB73" s="158">
        <v>7</v>
      </c>
      <c r="CZ73" s="127">
        <v>6.3000000000000003E-4</v>
      </c>
    </row>
    <row r="74" spans="1:104" x14ac:dyDescent="0.2">
      <c r="A74" s="152">
        <v>38</v>
      </c>
      <c r="B74" s="153" t="s">
        <v>188</v>
      </c>
      <c r="C74" s="154" t="s">
        <v>189</v>
      </c>
      <c r="D74" s="155" t="s">
        <v>190</v>
      </c>
      <c r="E74" s="156">
        <v>9</v>
      </c>
      <c r="F74" s="156">
        <v>0</v>
      </c>
      <c r="G74" s="157">
        <f t="shared" si="6"/>
        <v>0</v>
      </c>
      <c r="O74" s="151">
        <v>2</v>
      </c>
      <c r="AA74" s="127">
        <v>1</v>
      </c>
      <c r="AB74" s="127">
        <v>7</v>
      </c>
      <c r="AC74" s="127">
        <v>7</v>
      </c>
      <c r="AZ74" s="127">
        <v>2</v>
      </c>
      <c r="BA74" s="127">
        <f t="shared" si="7"/>
        <v>0</v>
      </c>
      <c r="BB74" s="127">
        <f t="shared" si="8"/>
        <v>0</v>
      </c>
      <c r="BC74" s="127">
        <f t="shared" si="9"/>
        <v>0</v>
      </c>
      <c r="BD74" s="127">
        <f t="shared" si="10"/>
        <v>0</v>
      </c>
      <c r="BE74" s="127">
        <f t="shared" si="11"/>
        <v>0</v>
      </c>
      <c r="CA74" s="158">
        <v>1</v>
      </c>
      <c r="CB74" s="158">
        <v>7</v>
      </c>
      <c r="CZ74" s="127">
        <v>1.48E-3</v>
      </c>
    </row>
    <row r="75" spans="1:104" x14ac:dyDescent="0.2">
      <c r="A75" s="152">
        <v>39</v>
      </c>
      <c r="B75" s="153" t="s">
        <v>191</v>
      </c>
      <c r="C75" s="154" t="s">
        <v>192</v>
      </c>
      <c r="D75" s="155" t="s">
        <v>183</v>
      </c>
      <c r="E75" s="156">
        <v>3</v>
      </c>
      <c r="F75" s="156">
        <v>0</v>
      </c>
      <c r="G75" s="157">
        <f t="shared" si="6"/>
        <v>0</v>
      </c>
      <c r="O75" s="151">
        <v>2</v>
      </c>
      <c r="AA75" s="127">
        <v>1</v>
      </c>
      <c r="AB75" s="127">
        <v>7</v>
      </c>
      <c r="AC75" s="127">
        <v>7</v>
      </c>
      <c r="AZ75" s="127">
        <v>2</v>
      </c>
      <c r="BA75" s="127">
        <f t="shared" si="7"/>
        <v>0</v>
      </c>
      <c r="BB75" s="127">
        <f t="shared" si="8"/>
        <v>0</v>
      </c>
      <c r="BC75" s="127">
        <f t="shared" si="9"/>
        <v>0</v>
      </c>
      <c r="BD75" s="127">
        <f t="shared" si="10"/>
        <v>0</v>
      </c>
      <c r="BE75" s="127">
        <f t="shared" si="11"/>
        <v>0</v>
      </c>
      <c r="CA75" s="158">
        <v>1</v>
      </c>
      <c r="CB75" s="158">
        <v>7</v>
      </c>
      <c r="CZ75" s="127">
        <v>5.6999999999999998E-4</v>
      </c>
    </row>
    <row r="76" spans="1:104" x14ac:dyDescent="0.2">
      <c r="A76" s="152">
        <v>40</v>
      </c>
      <c r="B76" s="153" t="s">
        <v>193</v>
      </c>
      <c r="C76" s="154" t="s">
        <v>194</v>
      </c>
      <c r="D76" s="155" t="s">
        <v>128</v>
      </c>
      <c r="E76" s="156">
        <v>18</v>
      </c>
      <c r="F76" s="156">
        <v>0</v>
      </c>
      <c r="G76" s="157">
        <f t="shared" si="6"/>
        <v>0</v>
      </c>
      <c r="O76" s="151">
        <v>2</v>
      </c>
      <c r="AA76" s="127">
        <v>1</v>
      </c>
      <c r="AB76" s="127">
        <v>7</v>
      </c>
      <c r="AC76" s="127">
        <v>7</v>
      </c>
      <c r="AZ76" s="127">
        <v>2</v>
      </c>
      <c r="BA76" s="127">
        <f t="shared" si="7"/>
        <v>0</v>
      </c>
      <c r="BB76" s="127">
        <f t="shared" si="8"/>
        <v>0</v>
      </c>
      <c r="BC76" s="127">
        <f t="shared" si="9"/>
        <v>0</v>
      </c>
      <c r="BD76" s="127">
        <f t="shared" si="10"/>
        <v>0</v>
      </c>
      <c r="BE76" s="127">
        <f t="shared" si="11"/>
        <v>0</v>
      </c>
      <c r="CA76" s="158">
        <v>1</v>
      </c>
      <c r="CB76" s="158">
        <v>7</v>
      </c>
      <c r="CZ76" s="127">
        <v>3.8999999999999999E-4</v>
      </c>
    </row>
    <row r="77" spans="1:104" x14ac:dyDescent="0.2">
      <c r="A77" s="152">
        <v>41</v>
      </c>
      <c r="B77" s="153" t="s">
        <v>195</v>
      </c>
      <c r="C77" s="154" t="s">
        <v>196</v>
      </c>
      <c r="D77" s="155" t="s">
        <v>82</v>
      </c>
      <c r="E77" s="156">
        <v>390</v>
      </c>
      <c r="F77" s="156">
        <v>0</v>
      </c>
      <c r="G77" s="157">
        <f t="shared" si="6"/>
        <v>0</v>
      </c>
      <c r="O77" s="151">
        <v>2</v>
      </c>
      <c r="AA77" s="127">
        <v>1</v>
      </c>
      <c r="AB77" s="127">
        <v>7</v>
      </c>
      <c r="AC77" s="127">
        <v>7</v>
      </c>
      <c r="AZ77" s="127">
        <v>2</v>
      </c>
      <c r="BA77" s="127">
        <f t="shared" si="7"/>
        <v>0</v>
      </c>
      <c r="BB77" s="127">
        <f t="shared" si="8"/>
        <v>0</v>
      </c>
      <c r="BC77" s="127">
        <f t="shared" si="9"/>
        <v>0</v>
      </c>
      <c r="BD77" s="127">
        <f t="shared" si="10"/>
        <v>0</v>
      </c>
      <c r="BE77" s="127">
        <f t="shared" si="11"/>
        <v>0</v>
      </c>
      <c r="CA77" s="158">
        <v>1</v>
      </c>
      <c r="CB77" s="158">
        <v>7</v>
      </c>
      <c r="CZ77" s="127">
        <v>3.4000000000000002E-4</v>
      </c>
    </row>
    <row r="78" spans="1:104" x14ac:dyDescent="0.2">
      <c r="A78" s="159"/>
      <c r="B78" s="162"/>
      <c r="C78" s="207" t="s">
        <v>197</v>
      </c>
      <c r="D78" s="208"/>
      <c r="E78" s="163">
        <v>390</v>
      </c>
      <c r="F78" s="164"/>
      <c r="G78" s="165"/>
      <c r="M78" s="161" t="s">
        <v>197</v>
      </c>
      <c r="O78" s="151"/>
    </row>
    <row r="79" spans="1:104" x14ac:dyDescent="0.2">
      <c r="A79" s="152">
        <v>42</v>
      </c>
      <c r="B79" s="153" t="s">
        <v>198</v>
      </c>
      <c r="C79" s="154" t="s">
        <v>199</v>
      </c>
      <c r="D79" s="155" t="s">
        <v>82</v>
      </c>
      <c r="E79" s="156">
        <v>390</v>
      </c>
      <c r="F79" s="156">
        <v>0</v>
      </c>
      <c r="G79" s="157">
        <f t="shared" ref="G79:G92" si="12">E79*F79</f>
        <v>0</v>
      </c>
      <c r="O79" s="151">
        <v>2</v>
      </c>
      <c r="AA79" s="127">
        <v>1</v>
      </c>
      <c r="AB79" s="127">
        <v>7</v>
      </c>
      <c r="AC79" s="127">
        <v>7</v>
      </c>
      <c r="AZ79" s="127">
        <v>2</v>
      </c>
      <c r="BA79" s="127">
        <f t="shared" ref="BA79:BA92" si="13">IF(AZ79=1,G79,0)</f>
        <v>0</v>
      </c>
      <c r="BB79" s="127">
        <f t="shared" ref="BB79:BB92" si="14">IF(AZ79=2,G79,0)</f>
        <v>0</v>
      </c>
      <c r="BC79" s="127">
        <f t="shared" ref="BC79:BC92" si="15">IF(AZ79=3,G79,0)</f>
        <v>0</v>
      </c>
      <c r="BD79" s="127">
        <f t="shared" ref="BD79:BD92" si="16">IF(AZ79=4,G79,0)</f>
        <v>0</v>
      </c>
      <c r="BE79" s="127">
        <f t="shared" ref="BE79:BE92" si="17">IF(AZ79=5,G79,0)</f>
        <v>0</v>
      </c>
      <c r="CA79" s="158">
        <v>1</v>
      </c>
      <c r="CB79" s="158">
        <v>7</v>
      </c>
      <c r="CZ79" s="127">
        <v>1.0000000000000001E-5</v>
      </c>
    </row>
    <row r="80" spans="1:104" ht="22.5" x14ac:dyDescent="0.2">
      <c r="A80" s="152">
        <v>43</v>
      </c>
      <c r="B80" s="153" t="s">
        <v>200</v>
      </c>
      <c r="C80" s="154" t="s">
        <v>201</v>
      </c>
      <c r="D80" s="155" t="s">
        <v>202</v>
      </c>
      <c r="E80" s="156">
        <v>1</v>
      </c>
      <c r="F80" s="156">
        <v>0</v>
      </c>
      <c r="G80" s="157">
        <f t="shared" si="12"/>
        <v>0</v>
      </c>
      <c r="O80" s="151">
        <v>2</v>
      </c>
      <c r="AA80" s="127">
        <v>12</v>
      </c>
      <c r="AB80" s="127">
        <v>0</v>
      </c>
      <c r="AC80" s="127">
        <v>2</v>
      </c>
      <c r="AZ80" s="127">
        <v>2</v>
      </c>
      <c r="BA80" s="127">
        <f t="shared" si="13"/>
        <v>0</v>
      </c>
      <c r="BB80" s="127">
        <f t="shared" si="14"/>
        <v>0</v>
      </c>
      <c r="BC80" s="127">
        <f t="shared" si="15"/>
        <v>0</v>
      </c>
      <c r="BD80" s="127">
        <f t="shared" si="16"/>
        <v>0</v>
      </c>
      <c r="BE80" s="127">
        <f t="shared" si="17"/>
        <v>0</v>
      </c>
      <c r="CA80" s="158">
        <v>12</v>
      </c>
      <c r="CB80" s="158">
        <v>0</v>
      </c>
      <c r="CZ80" s="127">
        <v>0</v>
      </c>
    </row>
    <row r="81" spans="1:104" x14ac:dyDescent="0.2">
      <c r="A81" s="152">
        <v>44</v>
      </c>
      <c r="B81" s="153" t="s">
        <v>203</v>
      </c>
      <c r="C81" s="154" t="s">
        <v>204</v>
      </c>
      <c r="D81" s="155" t="s">
        <v>82</v>
      </c>
      <c r="E81" s="156">
        <v>190</v>
      </c>
      <c r="F81" s="156">
        <v>0</v>
      </c>
      <c r="G81" s="157">
        <f t="shared" si="12"/>
        <v>0</v>
      </c>
      <c r="O81" s="151">
        <v>2</v>
      </c>
      <c r="AA81" s="127">
        <v>3</v>
      </c>
      <c r="AB81" s="127">
        <v>7</v>
      </c>
      <c r="AC81" s="127">
        <v>283771360</v>
      </c>
      <c r="AZ81" s="127">
        <v>2</v>
      </c>
      <c r="BA81" s="127">
        <f t="shared" si="13"/>
        <v>0</v>
      </c>
      <c r="BB81" s="127">
        <f t="shared" si="14"/>
        <v>0</v>
      </c>
      <c r="BC81" s="127">
        <f t="shared" si="15"/>
        <v>0</v>
      </c>
      <c r="BD81" s="127">
        <f t="shared" si="16"/>
        <v>0</v>
      </c>
      <c r="BE81" s="127">
        <f t="shared" si="17"/>
        <v>0</v>
      </c>
      <c r="CA81" s="158">
        <v>3</v>
      </c>
      <c r="CB81" s="158">
        <v>7</v>
      </c>
      <c r="CZ81" s="127">
        <v>0</v>
      </c>
    </row>
    <row r="82" spans="1:104" x14ac:dyDescent="0.2">
      <c r="A82" s="152">
        <v>45</v>
      </c>
      <c r="B82" s="153" t="s">
        <v>205</v>
      </c>
      <c r="C82" s="154" t="s">
        <v>206</v>
      </c>
      <c r="D82" s="155" t="s">
        <v>82</v>
      </c>
      <c r="E82" s="156">
        <v>70</v>
      </c>
      <c r="F82" s="156">
        <v>0</v>
      </c>
      <c r="G82" s="157">
        <f t="shared" si="12"/>
        <v>0</v>
      </c>
      <c r="O82" s="151">
        <v>2</v>
      </c>
      <c r="AA82" s="127">
        <v>3</v>
      </c>
      <c r="AB82" s="127">
        <v>7</v>
      </c>
      <c r="AC82" s="127">
        <v>28377136011</v>
      </c>
      <c r="AZ82" s="127">
        <v>2</v>
      </c>
      <c r="BA82" s="127">
        <f t="shared" si="13"/>
        <v>0</v>
      </c>
      <c r="BB82" s="127">
        <f t="shared" si="14"/>
        <v>0</v>
      </c>
      <c r="BC82" s="127">
        <f t="shared" si="15"/>
        <v>0</v>
      </c>
      <c r="BD82" s="127">
        <f t="shared" si="16"/>
        <v>0</v>
      </c>
      <c r="BE82" s="127">
        <f t="shared" si="17"/>
        <v>0</v>
      </c>
      <c r="CA82" s="158">
        <v>3</v>
      </c>
      <c r="CB82" s="158">
        <v>7</v>
      </c>
      <c r="CZ82" s="127">
        <v>0</v>
      </c>
    </row>
    <row r="83" spans="1:104" x14ac:dyDescent="0.2">
      <c r="A83" s="152">
        <v>46</v>
      </c>
      <c r="B83" s="153" t="s">
        <v>207</v>
      </c>
      <c r="C83" s="154" t="s">
        <v>208</v>
      </c>
      <c r="D83" s="155" t="s">
        <v>82</v>
      </c>
      <c r="E83" s="156">
        <v>90</v>
      </c>
      <c r="F83" s="156">
        <v>0</v>
      </c>
      <c r="G83" s="157">
        <f t="shared" si="12"/>
        <v>0</v>
      </c>
      <c r="O83" s="151">
        <v>2</v>
      </c>
      <c r="AA83" s="127">
        <v>3</v>
      </c>
      <c r="AB83" s="127">
        <v>10</v>
      </c>
      <c r="AC83" s="127">
        <v>28377136021</v>
      </c>
      <c r="AZ83" s="127">
        <v>2</v>
      </c>
      <c r="BA83" s="127">
        <f t="shared" si="13"/>
        <v>0</v>
      </c>
      <c r="BB83" s="127">
        <f t="shared" si="14"/>
        <v>0</v>
      </c>
      <c r="BC83" s="127">
        <f t="shared" si="15"/>
        <v>0</v>
      </c>
      <c r="BD83" s="127">
        <f t="shared" si="16"/>
        <v>0</v>
      </c>
      <c r="BE83" s="127">
        <f t="shared" si="17"/>
        <v>0</v>
      </c>
      <c r="CA83" s="158">
        <v>3</v>
      </c>
      <c r="CB83" s="158">
        <v>10</v>
      </c>
      <c r="CZ83" s="127">
        <v>0</v>
      </c>
    </row>
    <row r="84" spans="1:104" x14ac:dyDescent="0.2">
      <c r="A84" s="152">
        <v>47</v>
      </c>
      <c r="B84" s="153" t="s">
        <v>209</v>
      </c>
      <c r="C84" s="154" t="s">
        <v>210</v>
      </c>
      <c r="D84" s="155" t="s">
        <v>82</v>
      </c>
      <c r="E84" s="156">
        <v>40</v>
      </c>
      <c r="F84" s="156">
        <v>0</v>
      </c>
      <c r="G84" s="157">
        <f t="shared" si="12"/>
        <v>0</v>
      </c>
      <c r="O84" s="151">
        <v>2</v>
      </c>
      <c r="AA84" s="127">
        <v>3</v>
      </c>
      <c r="AB84" s="127">
        <v>10</v>
      </c>
      <c r="AC84" s="127">
        <v>2837713605</v>
      </c>
      <c r="AZ84" s="127">
        <v>2</v>
      </c>
      <c r="BA84" s="127">
        <f t="shared" si="13"/>
        <v>0</v>
      </c>
      <c r="BB84" s="127">
        <f t="shared" si="14"/>
        <v>0</v>
      </c>
      <c r="BC84" s="127">
        <f t="shared" si="15"/>
        <v>0</v>
      </c>
      <c r="BD84" s="127">
        <f t="shared" si="16"/>
        <v>0</v>
      </c>
      <c r="BE84" s="127">
        <f t="shared" si="17"/>
        <v>0</v>
      </c>
      <c r="CA84" s="158">
        <v>3</v>
      </c>
      <c r="CB84" s="158">
        <v>10</v>
      </c>
      <c r="CZ84" s="127">
        <v>0</v>
      </c>
    </row>
    <row r="85" spans="1:104" x14ac:dyDescent="0.2">
      <c r="A85" s="152">
        <v>48</v>
      </c>
      <c r="B85" s="153" t="s">
        <v>211</v>
      </c>
      <c r="C85" s="154" t="s">
        <v>212</v>
      </c>
      <c r="D85" s="155" t="s">
        <v>128</v>
      </c>
      <c r="E85" s="156">
        <v>12</v>
      </c>
      <c r="F85" s="156">
        <v>0</v>
      </c>
      <c r="G85" s="157">
        <f t="shared" si="12"/>
        <v>0</v>
      </c>
      <c r="O85" s="151">
        <v>2</v>
      </c>
      <c r="AA85" s="127">
        <v>3</v>
      </c>
      <c r="AB85" s="127">
        <v>7</v>
      </c>
      <c r="AC85" s="127">
        <v>551100010</v>
      </c>
      <c r="AZ85" s="127">
        <v>2</v>
      </c>
      <c r="BA85" s="127">
        <f t="shared" si="13"/>
        <v>0</v>
      </c>
      <c r="BB85" s="127">
        <f t="shared" si="14"/>
        <v>0</v>
      </c>
      <c r="BC85" s="127">
        <f t="shared" si="15"/>
        <v>0</v>
      </c>
      <c r="BD85" s="127">
        <f t="shared" si="16"/>
        <v>0</v>
      </c>
      <c r="BE85" s="127">
        <f t="shared" si="17"/>
        <v>0</v>
      </c>
      <c r="CA85" s="158">
        <v>3</v>
      </c>
      <c r="CB85" s="158">
        <v>7</v>
      </c>
      <c r="CZ85" s="127">
        <v>1.3999999999999999E-4</v>
      </c>
    </row>
    <row r="86" spans="1:104" x14ac:dyDescent="0.2">
      <c r="A86" s="152">
        <v>49</v>
      </c>
      <c r="B86" s="153" t="s">
        <v>213</v>
      </c>
      <c r="C86" s="154" t="s">
        <v>214</v>
      </c>
      <c r="D86" s="155" t="s">
        <v>128</v>
      </c>
      <c r="E86" s="156">
        <v>4</v>
      </c>
      <c r="F86" s="156">
        <v>0</v>
      </c>
      <c r="G86" s="157">
        <f t="shared" si="12"/>
        <v>0</v>
      </c>
      <c r="O86" s="151">
        <v>2</v>
      </c>
      <c r="AA86" s="127">
        <v>3</v>
      </c>
      <c r="AB86" s="127">
        <v>7</v>
      </c>
      <c r="AC86" s="127">
        <v>551100011</v>
      </c>
      <c r="AZ86" s="127">
        <v>2</v>
      </c>
      <c r="BA86" s="127">
        <f t="shared" si="13"/>
        <v>0</v>
      </c>
      <c r="BB86" s="127">
        <f t="shared" si="14"/>
        <v>0</v>
      </c>
      <c r="BC86" s="127">
        <f t="shared" si="15"/>
        <v>0</v>
      </c>
      <c r="BD86" s="127">
        <f t="shared" si="16"/>
        <v>0</v>
      </c>
      <c r="BE86" s="127">
        <f t="shared" si="17"/>
        <v>0</v>
      </c>
      <c r="CA86" s="158">
        <v>3</v>
      </c>
      <c r="CB86" s="158">
        <v>7</v>
      </c>
      <c r="CZ86" s="127">
        <v>2.0000000000000001E-4</v>
      </c>
    </row>
    <row r="87" spans="1:104" x14ac:dyDescent="0.2">
      <c r="A87" s="152">
        <v>50</v>
      </c>
      <c r="B87" s="153" t="s">
        <v>215</v>
      </c>
      <c r="C87" s="154" t="s">
        <v>216</v>
      </c>
      <c r="D87" s="155" t="s">
        <v>128</v>
      </c>
      <c r="E87" s="156">
        <v>6</v>
      </c>
      <c r="F87" s="156">
        <v>0</v>
      </c>
      <c r="G87" s="157">
        <f t="shared" si="12"/>
        <v>0</v>
      </c>
      <c r="O87" s="151">
        <v>2</v>
      </c>
      <c r="AA87" s="127">
        <v>3</v>
      </c>
      <c r="AB87" s="127">
        <v>7</v>
      </c>
      <c r="AC87" s="127">
        <v>551100012</v>
      </c>
      <c r="AZ87" s="127">
        <v>2</v>
      </c>
      <c r="BA87" s="127">
        <f t="shared" si="13"/>
        <v>0</v>
      </c>
      <c r="BB87" s="127">
        <f t="shared" si="14"/>
        <v>0</v>
      </c>
      <c r="BC87" s="127">
        <f t="shared" si="15"/>
        <v>0</v>
      </c>
      <c r="BD87" s="127">
        <f t="shared" si="16"/>
        <v>0</v>
      </c>
      <c r="BE87" s="127">
        <f t="shared" si="17"/>
        <v>0</v>
      </c>
      <c r="CA87" s="158">
        <v>3</v>
      </c>
      <c r="CB87" s="158">
        <v>7</v>
      </c>
      <c r="CZ87" s="127">
        <v>3.2000000000000003E-4</v>
      </c>
    </row>
    <row r="88" spans="1:104" x14ac:dyDescent="0.2">
      <c r="A88" s="152">
        <v>51</v>
      </c>
      <c r="B88" s="153" t="s">
        <v>217</v>
      </c>
      <c r="C88" s="154" t="s">
        <v>218</v>
      </c>
      <c r="D88" s="155" t="s">
        <v>128</v>
      </c>
      <c r="E88" s="156">
        <v>2</v>
      </c>
      <c r="F88" s="156">
        <v>0</v>
      </c>
      <c r="G88" s="157">
        <f t="shared" si="12"/>
        <v>0</v>
      </c>
      <c r="O88" s="151">
        <v>2</v>
      </c>
      <c r="AA88" s="127">
        <v>3</v>
      </c>
      <c r="AB88" s="127">
        <v>7</v>
      </c>
      <c r="AC88" s="127">
        <v>551100013</v>
      </c>
      <c r="AZ88" s="127">
        <v>2</v>
      </c>
      <c r="BA88" s="127">
        <f t="shared" si="13"/>
        <v>0</v>
      </c>
      <c r="BB88" s="127">
        <f t="shared" si="14"/>
        <v>0</v>
      </c>
      <c r="BC88" s="127">
        <f t="shared" si="15"/>
        <v>0</v>
      </c>
      <c r="BD88" s="127">
        <f t="shared" si="16"/>
        <v>0</v>
      </c>
      <c r="BE88" s="127">
        <f t="shared" si="17"/>
        <v>0</v>
      </c>
      <c r="CA88" s="158">
        <v>3</v>
      </c>
      <c r="CB88" s="158">
        <v>7</v>
      </c>
      <c r="CZ88" s="127">
        <v>5.1999999999999995E-4</v>
      </c>
    </row>
    <row r="89" spans="1:104" x14ac:dyDescent="0.2">
      <c r="A89" s="152">
        <v>52</v>
      </c>
      <c r="B89" s="153" t="s">
        <v>219</v>
      </c>
      <c r="C89" s="154" t="s">
        <v>220</v>
      </c>
      <c r="D89" s="155" t="s">
        <v>128</v>
      </c>
      <c r="E89" s="156">
        <v>9</v>
      </c>
      <c r="F89" s="156">
        <v>0</v>
      </c>
      <c r="G89" s="157">
        <f t="shared" si="12"/>
        <v>0</v>
      </c>
      <c r="O89" s="151">
        <v>2</v>
      </c>
      <c r="AA89" s="127">
        <v>12</v>
      </c>
      <c r="AB89" s="127">
        <v>1</v>
      </c>
      <c r="AC89" s="127">
        <v>34</v>
      </c>
      <c r="AZ89" s="127">
        <v>2</v>
      </c>
      <c r="BA89" s="127">
        <f t="shared" si="13"/>
        <v>0</v>
      </c>
      <c r="BB89" s="127">
        <f t="shared" si="14"/>
        <v>0</v>
      </c>
      <c r="BC89" s="127">
        <f t="shared" si="15"/>
        <v>0</v>
      </c>
      <c r="BD89" s="127">
        <f t="shared" si="16"/>
        <v>0</v>
      </c>
      <c r="BE89" s="127">
        <f t="shared" si="17"/>
        <v>0</v>
      </c>
      <c r="CA89" s="158">
        <v>12</v>
      </c>
      <c r="CB89" s="158">
        <v>1</v>
      </c>
      <c r="CZ89" s="127">
        <v>0</v>
      </c>
    </row>
    <row r="90" spans="1:104" x14ac:dyDescent="0.2">
      <c r="A90" s="152">
        <v>53</v>
      </c>
      <c r="B90" s="153" t="s">
        <v>221</v>
      </c>
      <c r="C90" s="154" t="s">
        <v>222</v>
      </c>
      <c r="D90" s="155" t="s">
        <v>128</v>
      </c>
      <c r="E90" s="156">
        <v>1</v>
      </c>
      <c r="F90" s="156">
        <v>0</v>
      </c>
      <c r="G90" s="157">
        <f t="shared" si="12"/>
        <v>0</v>
      </c>
      <c r="O90" s="151">
        <v>2</v>
      </c>
      <c r="AA90" s="127">
        <v>12</v>
      </c>
      <c r="AB90" s="127">
        <v>1</v>
      </c>
      <c r="AC90" s="127">
        <v>33</v>
      </c>
      <c r="AZ90" s="127">
        <v>2</v>
      </c>
      <c r="BA90" s="127">
        <f t="shared" si="13"/>
        <v>0</v>
      </c>
      <c r="BB90" s="127">
        <f t="shared" si="14"/>
        <v>0</v>
      </c>
      <c r="BC90" s="127">
        <f t="shared" si="15"/>
        <v>0</v>
      </c>
      <c r="BD90" s="127">
        <f t="shared" si="16"/>
        <v>0</v>
      </c>
      <c r="BE90" s="127">
        <f t="shared" si="17"/>
        <v>0</v>
      </c>
      <c r="CA90" s="158">
        <v>12</v>
      </c>
      <c r="CB90" s="158">
        <v>1</v>
      </c>
      <c r="CZ90" s="127">
        <v>0</v>
      </c>
    </row>
    <row r="91" spans="1:104" x14ac:dyDescent="0.2">
      <c r="A91" s="152">
        <v>54</v>
      </c>
      <c r="B91" s="153" t="s">
        <v>223</v>
      </c>
      <c r="C91" s="154" t="s">
        <v>224</v>
      </c>
      <c r="D91" s="155" t="s">
        <v>225</v>
      </c>
      <c r="E91" s="156">
        <v>1</v>
      </c>
      <c r="F91" s="156">
        <v>0</v>
      </c>
      <c r="G91" s="157">
        <f t="shared" si="12"/>
        <v>0</v>
      </c>
      <c r="O91" s="151">
        <v>2</v>
      </c>
      <c r="AA91" s="127">
        <v>12</v>
      </c>
      <c r="AB91" s="127">
        <v>1</v>
      </c>
      <c r="AC91" s="127">
        <v>3</v>
      </c>
      <c r="AZ91" s="127">
        <v>2</v>
      </c>
      <c r="BA91" s="127">
        <f t="shared" si="13"/>
        <v>0</v>
      </c>
      <c r="BB91" s="127">
        <f t="shared" si="14"/>
        <v>0</v>
      </c>
      <c r="BC91" s="127">
        <f t="shared" si="15"/>
        <v>0</v>
      </c>
      <c r="BD91" s="127">
        <f t="shared" si="16"/>
        <v>0</v>
      </c>
      <c r="BE91" s="127">
        <f t="shared" si="17"/>
        <v>0</v>
      </c>
      <c r="CA91" s="158">
        <v>12</v>
      </c>
      <c r="CB91" s="158">
        <v>1</v>
      </c>
      <c r="CZ91" s="127">
        <v>0</v>
      </c>
    </row>
    <row r="92" spans="1:104" x14ac:dyDescent="0.2">
      <c r="A92" s="152">
        <v>55</v>
      </c>
      <c r="B92" s="153" t="s">
        <v>226</v>
      </c>
      <c r="C92" s="154" t="s">
        <v>227</v>
      </c>
      <c r="D92" s="155" t="s">
        <v>58</v>
      </c>
      <c r="E92" s="156">
        <v>1.2</v>
      </c>
      <c r="F92" s="156">
        <v>0</v>
      </c>
      <c r="G92" s="157">
        <f t="shared" si="12"/>
        <v>0</v>
      </c>
      <c r="O92" s="151">
        <v>2</v>
      </c>
      <c r="AA92" s="127">
        <v>7</v>
      </c>
      <c r="AB92" s="127">
        <v>1002</v>
      </c>
      <c r="AC92" s="127">
        <v>5</v>
      </c>
      <c r="AZ92" s="127">
        <v>2</v>
      </c>
      <c r="BA92" s="127">
        <f t="shared" si="13"/>
        <v>0</v>
      </c>
      <c r="BB92" s="127">
        <f t="shared" si="14"/>
        <v>0</v>
      </c>
      <c r="BC92" s="127">
        <f t="shared" si="15"/>
        <v>0</v>
      </c>
      <c r="BD92" s="127">
        <f t="shared" si="16"/>
        <v>0</v>
      </c>
      <c r="BE92" s="127">
        <f t="shared" si="17"/>
        <v>0</v>
      </c>
      <c r="CA92" s="158">
        <v>7</v>
      </c>
      <c r="CB92" s="158">
        <v>1002</v>
      </c>
      <c r="CZ92" s="127">
        <v>0</v>
      </c>
    </row>
    <row r="93" spans="1:104" x14ac:dyDescent="0.2">
      <c r="A93" s="166"/>
      <c r="B93" s="167" t="s">
        <v>69</v>
      </c>
      <c r="C93" s="168" t="str">
        <f>CONCATENATE(B62," ",C62)</f>
        <v>722 Vnitřní vodovod</v>
      </c>
      <c r="D93" s="169"/>
      <c r="E93" s="170"/>
      <c r="F93" s="171"/>
      <c r="G93" s="172">
        <f>SUM(G62:G92)</f>
        <v>0</v>
      </c>
      <c r="O93" s="151">
        <v>4</v>
      </c>
      <c r="BA93" s="173">
        <f>SUM(BA62:BA92)</f>
        <v>0</v>
      </c>
      <c r="BB93" s="173">
        <f>SUM(BB62:BB92)</f>
        <v>0</v>
      </c>
      <c r="BC93" s="173">
        <f>SUM(BC62:BC92)</f>
        <v>0</v>
      </c>
      <c r="BD93" s="173">
        <f>SUM(BD62:BD92)</f>
        <v>0</v>
      </c>
      <c r="BE93" s="173">
        <f>SUM(BE62:BE92)</f>
        <v>0</v>
      </c>
    </row>
    <row r="94" spans="1:104" x14ac:dyDescent="0.2">
      <c r="A94" s="144" t="s">
        <v>67</v>
      </c>
      <c r="B94" s="145" t="s">
        <v>228</v>
      </c>
      <c r="C94" s="146" t="s">
        <v>229</v>
      </c>
      <c r="D94" s="147"/>
      <c r="E94" s="148"/>
      <c r="F94" s="148"/>
      <c r="G94" s="149"/>
      <c r="H94" s="150"/>
      <c r="I94" s="150"/>
      <c r="O94" s="151">
        <v>1</v>
      </c>
    </row>
    <row r="95" spans="1:104" x14ac:dyDescent="0.2">
      <c r="A95" s="152">
        <v>56</v>
      </c>
      <c r="B95" s="153" t="s">
        <v>230</v>
      </c>
      <c r="C95" s="154" t="s">
        <v>231</v>
      </c>
      <c r="D95" s="155" t="s">
        <v>82</v>
      </c>
      <c r="E95" s="156">
        <v>20</v>
      </c>
      <c r="F95" s="156">
        <v>0</v>
      </c>
      <c r="G95" s="157">
        <f t="shared" ref="G95:G103" si="18">E95*F95</f>
        <v>0</v>
      </c>
      <c r="O95" s="151">
        <v>2</v>
      </c>
      <c r="AA95" s="127">
        <v>1</v>
      </c>
      <c r="AB95" s="127">
        <v>7</v>
      </c>
      <c r="AC95" s="127">
        <v>7</v>
      </c>
      <c r="AZ95" s="127">
        <v>2</v>
      </c>
      <c r="BA95" s="127">
        <f t="shared" ref="BA95:BA103" si="19">IF(AZ95=1,G95,0)</f>
        <v>0</v>
      </c>
      <c r="BB95" s="127">
        <f t="shared" ref="BB95:BB103" si="20">IF(AZ95=2,G95,0)</f>
        <v>0</v>
      </c>
      <c r="BC95" s="127">
        <f t="shared" ref="BC95:BC103" si="21">IF(AZ95=3,G95,0)</f>
        <v>0</v>
      </c>
      <c r="BD95" s="127">
        <f t="shared" ref="BD95:BD103" si="22">IF(AZ95=4,G95,0)</f>
        <v>0</v>
      </c>
      <c r="BE95" s="127">
        <f t="shared" ref="BE95:BE103" si="23">IF(AZ95=5,G95,0)</f>
        <v>0</v>
      </c>
      <c r="CA95" s="158">
        <v>1</v>
      </c>
      <c r="CB95" s="158">
        <v>7</v>
      </c>
      <c r="CZ95" s="127">
        <v>0</v>
      </c>
    </row>
    <row r="96" spans="1:104" x14ac:dyDescent="0.2">
      <c r="A96" s="152">
        <v>57</v>
      </c>
      <c r="B96" s="153" t="s">
        <v>232</v>
      </c>
      <c r="C96" s="154" t="s">
        <v>233</v>
      </c>
      <c r="D96" s="155" t="s">
        <v>128</v>
      </c>
      <c r="E96" s="156">
        <v>1</v>
      </c>
      <c r="F96" s="156">
        <v>0</v>
      </c>
      <c r="G96" s="157">
        <f t="shared" si="18"/>
        <v>0</v>
      </c>
      <c r="O96" s="151">
        <v>2</v>
      </c>
      <c r="AA96" s="127">
        <v>1</v>
      </c>
      <c r="AB96" s="127">
        <v>7</v>
      </c>
      <c r="AC96" s="127">
        <v>7</v>
      </c>
      <c r="AZ96" s="127">
        <v>2</v>
      </c>
      <c r="BA96" s="127">
        <f t="shared" si="19"/>
        <v>0</v>
      </c>
      <c r="BB96" s="127">
        <f t="shared" si="20"/>
        <v>0</v>
      </c>
      <c r="BC96" s="127">
        <f t="shared" si="21"/>
        <v>0</v>
      </c>
      <c r="BD96" s="127">
        <f t="shared" si="22"/>
        <v>0</v>
      </c>
      <c r="BE96" s="127">
        <f t="shared" si="23"/>
        <v>0</v>
      </c>
      <c r="CA96" s="158">
        <v>1</v>
      </c>
      <c r="CB96" s="158">
        <v>7</v>
      </c>
      <c r="CZ96" s="127">
        <v>0</v>
      </c>
    </row>
    <row r="97" spans="1:104" x14ac:dyDescent="0.2">
      <c r="A97" s="152">
        <v>58</v>
      </c>
      <c r="B97" s="153" t="s">
        <v>234</v>
      </c>
      <c r="C97" s="154" t="s">
        <v>235</v>
      </c>
      <c r="D97" s="155" t="s">
        <v>128</v>
      </c>
      <c r="E97" s="156">
        <v>1</v>
      </c>
      <c r="F97" s="156">
        <v>0</v>
      </c>
      <c r="G97" s="157">
        <f t="shared" si="18"/>
        <v>0</v>
      </c>
      <c r="O97" s="151">
        <v>2</v>
      </c>
      <c r="AA97" s="127">
        <v>12</v>
      </c>
      <c r="AB97" s="127">
        <v>0</v>
      </c>
      <c r="AC97" s="127">
        <v>66</v>
      </c>
      <c r="AZ97" s="127">
        <v>2</v>
      </c>
      <c r="BA97" s="127">
        <f t="shared" si="19"/>
        <v>0</v>
      </c>
      <c r="BB97" s="127">
        <f t="shared" si="20"/>
        <v>0</v>
      </c>
      <c r="BC97" s="127">
        <f t="shared" si="21"/>
        <v>0</v>
      </c>
      <c r="BD97" s="127">
        <f t="shared" si="22"/>
        <v>0</v>
      </c>
      <c r="BE97" s="127">
        <f t="shared" si="23"/>
        <v>0</v>
      </c>
      <c r="CA97" s="158">
        <v>12</v>
      </c>
      <c r="CB97" s="158">
        <v>0</v>
      </c>
      <c r="CZ97" s="127">
        <v>0</v>
      </c>
    </row>
    <row r="98" spans="1:104" ht="22.5" x14ac:dyDescent="0.2">
      <c r="A98" s="152">
        <v>59</v>
      </c>
      <c r="B98" s="153" t="s">
        <v>236</v>
      </c>
      <c r="C98" s="154" t="s">
        <v>237</v>
      </c>
      <c r="D98" s="155" t="s">
        <v>82</v>
      </c>
      <c r="E98" s="156">
        <v>20</v>
      </c>
      <c r="F98" s="156">
        <v>0</v>
      </c>
      <c r="G98" s="157">
        <f t="shared" si="18"/>
        <v>0</v>
      </c>
      <c r="O98" s="151">
        <v>2</v>
      </c>
      <c r="AA98" s="127">
        <v>12</v>
      </c>
      <c r="AB98" s="127">
        <v>0</v>
      </c>
      <c r="AC98" s="127">
        <v>67</v>
      </c>
      <c r="AZ98" s="127">
        <v>2</v>
      </c>
      <c r="BA98" s="127">
        <f t="shared" si="19"/>
        <v>0</v>
      </c>
      <c r="BB98" s="127">
        <f t="shared" si="20"/>
        <v>0</v>
      </c>
      <c r="BC98" s="127">
        <f t="shared" si="21"/>
        <v>0</v>
      </c>
      <c r="BD98" s="127">
        <f t="shared" si="22"/>
        <v>0</v>
      </c>
      <c r="BE98" s="127">
        <f t="shared" si="23"/>
        <v>0</v>
      </c>
      <c r="CA98" s="158">
        <v>12</v>
      </c>
      <c r="CB98" s="158">
        <v>0</v>
      </c>
      <c r="CZ98" s="127">
        <v>2.0000000000000001E-4</v>
      </c>
    </row>
    <row r="99" spans="1:104" x14ac:dyDescent="0.2">
      <c r="A99" s="152">
        <v>60</v>
      </c>
      <c r="B99" s="153" t="s">
        <v>238</v>
      </c>
      <c r="C99" s="154" t="s">
        <v>239</v>
      </c>
      <c r="D99" s="155" t="s">
        <v>82</v>
      </c>
      <c r="E99" s="156">
        <v>20</v>
      </c>
      <c r="F99" s="156">
        <v>0</v>
      </c>
      <c r="G99" s="157">
        <f t="shared" si="18"/>
        <v>0</v>
      </c>
      <c r="O99" s="151">
        <v>2</v>
      </c>
      <c r="AA99" s="127">
        <v>12</v>
      </c>
      <c r="AB99" s="127">
        <v>1</v>
      </c>
      <c r="AC99" s="127">
        <v>68</v>
      </c>
      <c r="AZ99" s="127">
        <v>2</v>
      </c>
      <c r="BA99" s="127">
        <f t="shared" si="19"/>
        <v>0</v>
      </c>
      <c r="BB99" s="127">
        <f t="shared" si="20"/>
        <v>0</v>
      </c>
      <c r="BC99" s="127">
        <f t="shared" si="21"/>
        <v>0</v>
      </c>
      <c r="BD99" s="127">
        <f t="shared" si="22"/>
        <v>0</v>
      </c>
      <c r="BE99" s="127">
        <f t="shared" si="23"/>
        <v>0</v>
      </c>
      <c r="CA99" s="158">
        <v>12</v>
      </c>
      <c r="CB99" s="158">
        <v>1</v>
      </c>
      <c r="CZ99" s="127">
        <v>0</v>
      </c>
    </row>
    <row r="100" spans="1:104" x14ac:dyDescent="0.2">
      <c r="A100" s="152">
        <v>61</v>
      </c>
      <c r="B100" s="153" t="s">
        <v>240</v>
      </c>
      <c r="C100" s="154" t="s">
        <v>241</v>
      </c>
      <c r="D100" s="155" t="s">
        <v>82</v>
      </c>
      <c r="E100" s="156">
        <v>20</v>
      </c>
      <c r="F100" s="156">
        <v>0</v>
      </c>
      <c r="G100" s="157">
        <f t="shared" si="18"/>
        <v>0</v>
      </c>
      <c r="O100" s="151">
        <v>2</v>
      </c>
      <c r="AA100" s="127">
        <v>12</v>
      </c>
      <c r="AB100" s="127">
        <v>1</v>
      </c>
      <c r="AC100" s="127">
        <v>69</v>
      </c>
      <c r="AZ100" s="127">
        <v>2</v>
      </c>
      <c r="BA100" s="127">
        <f t="shared" si="19"/>
        <v>0</v>
      </c>
      <c r="BB100" s="127">
        <f t="shared" si="20"/>
        <v>0</v>
      </c>
      <c r="BC100" s="127">
        <f t="shared" si="21"/>
        <v>0</v>
      </c>
      <c r="BD100" s="127">
        <f t="shared" si="22"/>
        <v>0</v>
      </c>
      <c r="BE100" s="127">
        <f t="shared" si="23"/>
        <v>0</v>
      </c>
      <c r="CA100" s="158">
        <v>12</v>
      </c>
      <c r="CB100" s="158">
        <v>1</v>
      </c>
      <c r="CZ100" s="127">
        <v>0</v>
      </c>
    </row>
    <row r="101" spans="1:104" x14ac:dyDescent="0.2">
      <c r="A101" s="152">
        <v>62</v>
      </c>
      <c r="B101" s="153" t="s">
        <v>242</v>
      </c>
      <c r="C101" s="154" t="s">
        <v>243</v>
      </c>
      <c r="D101" s="155" t="s">
        <v>128</v>
      </c>
      <c r="E101" s="156">
        <v>2</v>
      </c>
      <c r="F101" s="156">
        <v>0</v>
      </c>
      <c r="G101" s="157">
        <f t="shared" si="18"/>
        <v>0</v>
      </c>
      <c r="O101" s="151">
        <v>2</v>
      </c>
      <c r="AA101" s="127">
        <v>12</v>
      </c>
      <c r="AB101" s="127">
        <v>1</v>
      </c>
      <c r="AC101" s="127">
        <v>70</v>
      </c>
      <c r="AZ101" s="127">
        <v>2</v>
      </c>
      <c r="BA101" s="127">
        <f t="shared" si="19"/>
        <v>0</v>
      </c>
      <c r="BB101" s="127">
        <f t="shared" si="20"/>
        <v>0</v>
      </c>
      <c r="BC101" s="127">
        <f t="shared" si="21"/>
        <v>0</v>
      </c>
      <c r="BD101" s="127">
        <f t="shared" si="22"/>
        <v>0</v>
      </c>
      <c r="BE101" s="127">
        <f t="shared" si="23"/>
        <v>0</v>
      </c>
      <c r="CA101" s="158">
        <v>12</v>
      </c>
      <c r="CB101" s="158">
        <v>1</v>
      </c>
      <c r="CZ101" s="127">
        <v>0</v>
      </c>
    </row>
    <row r="102" spans="1:104" x14ac:dyDescent="0.2">
      <c r="A102" s="152">
        <v>63</v>
      </c>
      <c r="B102" s="153" t="s">
        <v>244</v>
      </c>
      <c r="C102" s="154" t="s">
        <v>245</v>
      </c>
      <c r="D102" s="155" t="s">
        <v>128</v>
      </c>
      <c r="E102" s="156">
        <v>2</v>
      </c>
      <c r="F102" s="156">
        <v>0</v>
      </c>
      <c r="G102" s="157">
        <f t="shared" si="18"/>
        <v>0</v>
      </c>
      <c r="O102" s="151">
        <v>2</v>
      </c>
      <c r="AA102" s="127">
        <v>12</v>
      </c>
      <c r="AB102" s="127">
        <v>1</v>
      </c>
      <c r="AC102" s="127">
        <v>71</v>
      </c>
      <c r="AZ102" s="127">
        <v>2</v>
      </c>
      <c r="BA102" s="127">
        <f t="shared" si="19"/>
        <v>0</v>
      </c>
      <c r="BB102" s="127">
        <f t="shared" si="20"/>
        <v>0</v>
      </c>
      <c r="BC102" s="127">
        <f t="shared" si="21"/>
        <v>0</v>
      </c>
      <c r="BD102" s="127">
        <f t="shared" si="22"/>
        <v>0</v>
      </c>
      <c r="BE102" s="127">
        <f t="shared" si="23"/>
        <v>0</v>
      </c>
      <c r="CA102" s="158">
        <v>12</v>
      </c>
      <c r="CB102" s="158">
        <v>1</v>
      </c>
      <c r="CZ102" s="127">
        <v>0</v>
      </c>
    </row>
    <row r="103" spans="1:104" x14ac:dyDescent="0.2">
      <c r="A103" s="152">
        <v>64</v>
      </c>
      <c r="B103" s="153" t="s">
        <v>246</v>
      </c>
      <c r="C103" s="154" t="s">
        <v>247</v>
      </c>
      <c r="D103" s="155" t="s">
        <v>58</v>
      </c>
      <c r="E103" s="156">
        <v>1.1499999999999999</v>
      </c>
      <c r="F103" s="156">
        <v>0</v>
      </c>
      <c r="G103" s="157">
        <f t="shared" si="18"/>
        <v>0</v>
      </c>
      <c r="O103" s="151">
        <v>2</v>
      </c>
      <c r="AA103" s="127">
        <v>7</v>
      </c>
      <c r="AB103" s="127">
        <v>1002</v>
      </c>
      <c r="AC103" s="127">
        <v>5</v>
      </c>
      <c r="AZ103" s="127">
        <v>2</v>
      </c>
      <c r="BA103" s="127">
        <f t="shared" si="19"/>
        <v>0</v>
      </c>
      <c r="BB103" s="127">
        <f t="shared" si="20"/>
        <v>0</v>
      </c>
      <c r="BC103" s="127">
        <f t="shared" si="21"/>
        <v>0</v>
      </c>
      <c r="BD103" s="127">
        <f t="shared" si="22"/>
        <v>0</v>
      </c>
      <c r="BE103" s="127">
        <f t="shared" si="23"/>
        <v>0</v>
      </c>
      <c r="CA103" s="158">
        <v>7</v>
      </c>
      <c r="CB103" s="158">
        <v>1002</v>
      </c>
      <c r="CZ103" s="127">
        <v>0</v>
      </c>
    </row>
    <row r="104" spans="1:104" x14ac:dyDescent="0.2">
      <c r="A104" s="166"/>
      <c r="B104" s="167" t="s">
        <v>69</v>
      </c>
      <c r="C104" s="168" t="str">
        <f>CONCATENATE(B94," ",C94)</f>
        <v>723 Vnitřní plynovod</v>
      </c>
      <c r="D104" s="169"/>
      <c r="E104" s="170"/>
      <c r="F104" s="171"/>
      <c r="G104" s="172">
        <f>SUM(G94:G103)</f>
        <v>0</v>
      </c>
      <c r="O104" s="151">
        <v>4</v>
      </c>
      <c r="BA104" s="173">
        <f>SUM(BA94:BA103)</f>
        <v>0</v>
      </c>
      <c r="BB104" s="173">
        <f>SUM(BB94:BB103)</f>
        <v>0</v>
      </c>
      <c r="BC104" s="173">
        <f>SUM(BC94:BC103)</f>
        <v>0</v>
      </c>
      <c r="BD104" s="173">
        <f>SUM(BD94:BD103)</f>
        <v>0</v>
      </c>
      <c r="BE104" s="173">
        <f>SUM(BE94:BE103)</f>
        <v>0</v>
      </c>
    </row>
    <row r="105" spans="1:104" x14ac:dyDescent="0.2">
      <c r="A105" s="144" t="s">
        <v>67</v>
      </c>
      <c r="B105" s="145" t="s">
        <v>248</v>
      </c>
      <c r="C105" s="146" t="s">
        <v>249</v>
      </c>
      <c r="D105" s="147"/>
      <c r="E105" s="148"/>
      <c r="F105" s="148"/>
      <c r="G105" s="149"/>
      <c r="H105" s="150"/>
      <c r="I105" s="150"/>
      <c r="O105" s="151">
        <v>1</v>
      </c>
    </row>
    <row r="106" spans="1:104" x14ac:dyDescent="0.2">
      <c r="A106" s="152">
        <v>65</v>
      </c>
      <c r="B106" s="153" t="s">
        <v>250</v>
      </c>
      <c r="C106" s="154" t="s">
        <v>251</v>
      </c>
      <c r="D106" s="155" t="s">
        <v>128</v>
      </c>
      <c r="E106" s="156">
        <v>2</v>
      </c>
      <c r="F106" s="156">
        <v>0</v>
      </c>
      <c r="G106" s="157">
        <f t="shared" ref="G106:G120" si="24">E106*F106</f>
        <v>0</v>
      </c>
      <c r="O106" s="151">
        <v>2</v>
      </c>
      <c r="AA106" s="127">
        <v>12</v>
      </c>
      <c r="AB106" s="127">
        <v>0</v>
      </c>
      <c r="AC106" s="127">
        <v>51</v>
      </c>
      <c r="AZ106" s="127">
        <v>2</v>
      </c>
      <c r="BA106" s="127">
        <f t="shared" ref="BA106:BA120" si="25">IF(AZ106=1,G106,0)</f>
        <v>0</v>
      </c>
      <c r="BB106" s="127">
        <f t="shared" ref="BB106:BB120" si="26">IF(AZ106=2,G106,0)</f>
        <v>0</v>
      </c>
      <c r="BC106" s="127">
        <f t="shared" ref="BC106:BC120" si="27">IF(AZ106=3,G106,0)</f>
        <v>0</v>
      </c>
      <c r="BD106" s="127">
        <f t="shared" ref="BD106:BD120" si="28">IF(AZ106=4,G106,0)</f>
        <v>0</v>
      </c>
      <c r="BE106" s="127">
        <f t="shared" ref="BE106:BE120" si="29">IF(AZ106=5,G106,0)</f>
        <v>0</v>
      </c>
      <c r="CA106" s="158">
        <v>12</v>
      </c>
      <c r="CB106" s="158">
        <v>0</v>
      </c>
      <c r="CZ106" s="127">
        <v>3.0000000000000001E-5</v>
      </c>
    </row>
    <row r="107" spans="1:104" x14ac:dyDescent="0.2">
      <c r="A107" s="152">
        <v>66</v>
      </c>
      <c r="B107" s="153" t="s">
        <v>252</v>
      </c>
      <c r="C107" s="154" t="s">
        <v>253</v>
      </c>
      <c r="D107" s="155" t="s">
        <v>128</v>
      </c>
      <c r="E107" s="156">
        <v>1</v>
      </c>
      <c r="F107" s="156">
        <v>0</v>
      </c>
      <c r="G107" s="157">
        <f t="shared" si="24"/>
        <v>0</v>
      </c>
      <c r="O107" s="151">
        <v>2</v>
      </c>
      <c r="AA107" s="127">
        <v>12</v>
      </c>
      <c r="AB107" s="127">
        <v>1</v>
      </c>
      <c r="AC107" s="127">
        <v>52</v>
      </c>
      <c r="AZ107" s="127">
        <v>2</v>
      </c>
      <c r="BA107" s="127">
        <f t="shared" si="25"/>
        <v>0</v>
      </c>
      <c r="BB107" s="127">
        <f t="shared" si="26"/>
        <v>0</v>
      </c>
      <c r="BC107" s="127">
        <f t="shared" si="27"/>
        <v>0</v>
      </c>
      <c r="BD107" s="127">
        <f t="shared" si="28"/>
        <v>0</v>
      </c>
      <c r="BE107" s="127">
        <f t="shared" si="29"/>
        <v>0</v>
      </c>
      <c r="CA107" s="158">
        <v>12</v>
      </c>
      <c r="CB107" s="158">
        <v>1</v>
      </c>
      <c r="CZ107" s="127">
        <v>0</v>
      </c>
    </row>
    <row r="108" spans="1:104" ht="22.5" x14ac:dyDescent="0.2">
      <c r="A108" s="152">
        <v>67</v>
      </c>
      <c r="B108" s="153" t="s">
        <v>254</v>
      </c>
      <c r="C108" s="154" t="s">
        <v>255</v>
      </c>
      <c r="D108" s="155" t="s">
        <v>202</v>
      </c>
      <c r="E108" s="156">
        <v>1</v>
      </c>
      <c r="F108" s="156">
        <v>0</v>
      </c>
      <c r="G108" s="157">
        <f t="shared" si="24"/>
        <v>0</v>
      </c>
      <c r="O108" s="151">
        <v>2</v>
      </c>
      <c r="AA108" s="127">
        <v>12</v>
      </c>
      <c r="AB108" s="127">
        <v>1</v>
      </c>
      <c r="AC108" s="127">
        <v>53</v>
      </c>
      <c r="AZ108" s="127">
        <v>2</v>
      </c>
      <c r="BA108" s="127">
        <f t="shared" si="25"/>
        <v>0</v>
      </c>
      <c r="BB108" s="127">
        <f t="shared" si="26"/>
        <v>0</v>
      </c>
      <c r="BC108" s="127">
        <f t="shared" si="27"/>
        <v>0</v>
      </c>
      <c r="BD108" s="127">
        <f t="shared" si="28"/>
        <v>0</v>
      </c>
      <c r="BE108" s="127">
        <f t="shared" si="29"/>
        <v>0</v>
      </c>
      <c r="CA108" s="158">
        <v>12</v>
      </c>
      <c r="CB108" s="158">
        <v>1</v>
      </c>
      <c r="CZ108" s="127">
        <v>0</v>
      </c>
    </row>
    <row r="109" spans="1:104" x14ac:dyDescent="0.2">
      <c r="A109" s="152">
        <v>68</v>
      </c>
      <c r="B109" s="153" t="s">
        <v>256</v>
      </c>
      <c r="C109" s="154" t="s">
        <v>257</v>
      </c>
      <c r="D109" s="155" t="s">
        <v>128</v>
      </c>
      <c r="E109" s="156">
        <v>1</v>
      </c>
      <c r="F109" s="156">
        <v>0</v>
      </c>
      <c r="G109" s="157">
        <f t="shared" si="24"/>
        <v>0</v>
      </c>
      <c r="O109" s="151">
        <v>2</v>
      </c>
      <c r="AA109" s="127">
        <v>12</v>
      </c>
      <c r="AB109" s="127">
        <v>1</v>
      </c>
      <c r="AC109" s="127">
        <v>54</v>
      </c>
      <c r="AZ109" s="127">
        <v>2</v>
      </c>
      <c r="BA109" s="127">
        <f t="shared" si="25"/>
        <v>0</v>
      </c>
      <c r="BB109" s="127">
        <f t="shared" si="26"/>
        <v>0</v>
      </c>
      <c r="BC109" s="127">
        <f t="shared" si="27"/>
        <v>0</v>
      </c>
      <c r="BD109" s="127">
        <f t="shared" si="28"/>
        <v>0</v>
      </c>
      <c r="BE109" s="127">
        <f t="shared" si="29"/>
        <v>0</v>
      </c>
      <c r="CA109" s="158">
        <v>12</v>
      </c>
      <c r="CB109" s="158">
        <v>1</v>
      </c>
      <c r="CZ109" s="127">
        <v>0</v>
      </c>
    </row>
    <row r="110" spans="1:104" x14ac:dyDescent="0.2">
      <c r="A110" s="152">
        <v>69</v>
      </c>
      <c r="B110" s="153" t="s">
        <v>258</v>
      </c>
      <c r="C110" s="154" t="s">
        <v>259</v>
      </c>
      <c r="D110" s="155" t="s">
        <v>128</v>
      </c>
      <c r="E110" s="156">
        <v>1</v>
      </c>
      <c r="F110" s="156">
        <v>0</v>
      </c>
      <c r="G110" s="157">
        <f t="shared" si="24"/>
        <v>0</v>
      </c>
      <c r="O110" s="151">
        <v>2</v>
      </c>
      <c r="AA110" s="127">
        <v>12</v>
      </c>
      <c r="AB110" s="127">
        <v>1</v>
      </c>
      <c r="AC110" s="127">
        <v>55</v>
      </c>
      <c r="AZ110" s="127">
        <v>2</v>
      </c>
      <c r="BA110" s="127">
        <f t="shared" si="25"/>
        <v>0</v>
      </c>
      <c r="BB110" s="127">
        <f t="shared" si="26"/>
        <v>0</v>
      </c>
      <c r="BC110" s="127">
        <f t="shared" si="27"/>
        <v>0</v>
      </c>
      <c r="BD110" s="127">
        <f t="shared" si="28"/>
        <v>0</v>
      </c>
      <c r="BE110" s="127">
        <f t="shared" si="29"/>
        <v>0</v>
      </c>
      <c r="CA110" s="158">
        <v>12</v>
      </c>
      <c r="CB110" s="158">
        <v>1</v>
      </c>
      <c r="CZ110" s="127">
        <v>0</v>
      </c>
    </row>
    <row r="111" spans="1:104" x14ac:dyDescent="0.2">
      <c r="A111" s="152">
        <v>70</v>
      </c>
      <c r="B111" s="153" t="s">
        <v>260</v>
      </c>
      <c r="C111" s="154" t="s">
        <v>261</v>
      </c>
      <c r="D111" s="155" t="s">
        <v>128</v>
      </c>
      <c r="E111" s="156">
        <v>1</v>
      </c>
      <c r="F111" s="156">
        <v>0</v>
      </c>
      <c r="G111" s="157">
        <f t="shared" si="24"/>
        <v>0</v>
      </c>
      <c r="O111" s="151">
        <v>2</v>
      </c>
      <c r="AA111" s="127">
        <v>12</v>
      </c>
      <c r="AB111" s="127">
        <v>1</v>
      </c>
      <c r="AC111" s="127">
        <v>56</v>
      </c>
      <c r="AZ111" s="127">
        <v>2</v>
      </c>
      <c r="BA111" s="127">
        <f t="shared" si="25"/>
        <v>0</v>
      </c>
      <c r="BB111" s="127">
        <f t="shared" si="26"/>
        <v>0</v>
      </c>
      <c r="BC111" s="127">
        <f t="shared" si="27"/>
        <v>0</v>
      </c>
      <c r="BD111" s="127">
        <f t="shared" si="28"/>
        <v>0</v>
      </c>
      <c r="BE111" s="127">
        <f t="shared" si="29"/>
        <v>0</v>
      </c>
      <c r="CA111" s="158">
        <v>12</v>
      </c>
      <c r="CB111" s="158">
        <v>1</v>
      </c>
      <c r="CZ111" s="127">
        <v>0</v>
      </c>
    </row>
    <row r="112" spans="1:104" x14ac:dyDescent="0.2">
      <c r="A112" s="152">
        <v>71</v>
      </c>
      <c r="B112" s="153" t="s">
        <v>262</v>
      </c>
      <c r="C112" s="154" t="s">
        <v>263</v>
      </c>
      <c r="D112" s="155" t="s">
        <v>128</v>
      </c>
      <c r="E112" s="156">
        <v>1</v>
      </c>
      <c r="F112" s="156">
        <v>0</v>
      </c>
      <c r="G112" s="157">
        <f t="shared" si="24"/>
        <v>0</v>
      </c>
      <c r="O112" s="151">
        <v>2</v>
      </c>
      <c r="AA112" s="127">
        <v>12</v>
      </c>
      <c r="AB112" s="127">
        <v>1</v>
      </c>
      <c r="AC112" s="127">
        <v>57</v>
      </c>
      <c r="AZ112" s="127">
        <v>2</v>
      </c>
      <c r="BA112" s="127">
        <f t="shared" si="25"/>
        <v>0</v>
      </c>
      <c r="BB112" s="127">
        <f t="shared" si="26"/>
        <v>0</v>
      </c>
      <c r="BC112" s="127">
        <f t="shared" si="27"/>
        <v>0</v>
      </c>
      <c r="BD112" s="127">
        <f t="shared" si="28"/>
        <v>0</v>
      </c>
      <c r="BE112" s="127">
        <f t="shared" si="29"/>
        <v>0</v>
      </c>
      <c r="CA112" s="158">
        <v>12</v>
      </c>
      <c r="CB112" s="158">
        <v>1</v>
      </c>
      <c r="CZ112" s="127">
        <v>0</v>
      </c>
    </row>
    <row r="113" spans="1:104" ht="22.5" x14ac:dyDescent="0.2">
      <c r="A113" s="152">
        <v>72</v>
      </c>
      <c r="B113" s="153" t="s">
        <v>264</v>
      </c>
      <c r="C113" s="154" t="s">
        <v>265</v>
      </c>
      <c r="D113" s="155" t="s">
        <v>128</v>
      </c>
      <c r="E113" s="156">
        <v>1</v>
      </c>
      <c r="F113" s="156">
        <v>0</v>
      </c>
      <c r="G113" s="157">
        <f t="shared" si="24"/>
        <v>0</v>
      </c>
      <c r="O113" s="151">
        <v>2</v>
      </c>
      <c r="AA113" s="127">
        <v>12</v>
      </c>
      <c r="AB113" s="127">
        <v>1</v>
      </c>
      <c r="AC113" s="127">
        <v>58</v>
      </c>
      <c r="AZ113" s="127">
        <v>2</v>
      </c>
      <c r="BA113" s="127">
        <f t="shared" si="25"/>
        <v>0</v>
      </c>
      <c r="BB113" s="127">
        <f t="shared" si="26"/>
        <v>0</v>
      </c>
      <c r="BC113" s="127">
        <f t="shared" si="27"/>
        <v>0</v>
      </c>
      <c r="BD113" s="127">
        <f t="shared" si="28"/>
        <v>0</v>
      </c>
      <c r="BE113" s="127">
        <f t="shared" si="29"/>
        <v>0</v>
      </c>
      <c r="CA113" s="158">
        <v>12</v>
      </c>
      <c r="CB113" s="158">
        <v>1</v>
      </c>
      <c r="CZ113" s="127">
        <v>0</v>
      </c>
    </row>
    <row r="114" spans="1:104" ht="22.5" x14ac:dyDescent="0.2">
      <c r="A114" s="152">
        <v>73</v>
      </c>
      <c r="B114" s="153" t="s">
        <v>266</v>
      </c>
      <c r="C114" s="154" t="s">
        <v>267</v>
      </c>
      <c r="D114" s="155" t="s">
        <v>128</v>
      </c>
      <c r="E114" s="156">
        <v>1</v>
      </c>
      <c r="F114" s="156">
        <v>0</v>
      </c>
      <c r="G114" s="157">
        <f t="shared" si="24"/>
        <v>0</v>
      </c>
      <c r="O114" s="151">
        <v>2</v>
      </c>
      <c r="AA114" s="127">
        <v>12</v>
      </c>
      <c r="AB114" s="127">
        <v>1</v>
      </c>
      <c r="AC114" s="127">
        <v>59</v>
      </c>
      <c r="AZ114" s="127">
        <v>2</v>
      </c>
      <c r="BA114" s="127">
        <f t="shared" si="25"/>
        <v>0</v>
      </c>
      <c r="BB114" s="127">
        <f t="shared" si="26"/>
        <v>0</v>
      </c>
      <c r="BC114" s="127">
        <f t="shared" si="27"/>
        <v>0</v>
      </c>
      <c r="BD114" s="127">
        <f t="shared" si="28"/>
        <v>0</v>
      </c>
      <c r="BE114" s="127">
        <f t="shared" si="29"/>
        <v>0</v>
      </c>
      <c r="CA114" s="158">
        <v>12</v>
      </c>
      <c r="CB114" s="158">
        <v>1</v>
      </c>
      <c r="CZ114" s="127">
        <v>0</v>
      </c>
    </row>
    <row r="115" spans="1:104" x14ac:dyDescent="0.2">
      <c r="A115" s="152">
        <v>74</v>
      </c>
      <c r="B115" s="153" t="s">
        <v>268</v>
      </c>
      <c r="C115" s="154" t="s">
        <v>269</v>
      </c>
      <c r="D115" s="155" t="s">
        <v>128</v>
      </c>
      <c r="E115" s="156">
        <v>1</v>
      </c>
      <c r="F115" s="156">
        <v>0</v>
      </c>
      <c r="G115" s="157">
        <f t="shared" si="24"/>
        <v>0</v>
      </c>
      <c r="O115" s="151">
        <v>2</v>
      </c>
      <c r="AA115" s="127">
        <v>12</v>
      </c>
      <c r="AB115" s="127">
        <v>1</v>
      </c>
      <c r="AC115" s="127">
        <v>60</v>
      </c>
      <c r="AZ115" s="127">
        <v>2</v>
      </c>
      <c r="BA115" s="127">
        <f t="shared" si="25"/>
        <v>0</v>
      </c>
      <c r="BB115" s="127">
        <f t="shared" si="26"/>
        <v>0</v>
      </c>
      <c r="BC115" s="127">
        <f t="shared" si="27"/>
        <v>0</v>
      </c>
      <c r="BD115" s="127">
        <f t="shared" si="28"/>
        <v>0</v>
      </c>
      <c r="BE115" s="127">
        <f t="shared" si="29"/>
        <v>0</v>
      </c>
      <c r="CA115" s="158">
        <v>12</v>
      </c>
      <c r="CB115" s="158">
        <v>1</v>
      </c>
      <c r="CZ115" s="127">
        <v>0</v>
      </c>
    </row>
    <row r="116" spans="1:104" ht="22.5" x14ac:dyDescent="0.2">
      <c r="A116" s="152">
        <v>75</v>
      </c>
      <c r="B116" s="153" t="s">
        <v>270</v>
      </c>
      <c r="C116" s="154" t="s">
        <v>271</v>
      </c>
      <c r="D116" s="155" t="s">
        <v>128</v>
      </c>
      <c r="E116" s="156">
        <v>1</v>
      </c>
      <c r="F116" s="156">
        <v>0</v>
      </c>
      <c r="G116" s="157">
        <f t="shared" si="24"/>
        <v>0</v>
      </c>
      <c r="O116" s="151">
        <v>2</v>
      </c>
      <c r="AA116" s="127">
        <v>12</v>
      </c>
      <c r="AB116" s="127">
        <v>1</v>
      </c>
      <c r="AC116" s="127">
        <v>61</v>
      </c>
      <c r="AZ116" s="127">
        <v>2</v>
      </c>
      <c r="BA116" s="127">
        <f t="shared" si="25"/>
        <v>0</v>
      </c>
      <c r="BB116" s="127">
        <f t="shared" si="26"/>
        <v>0</v>
      </c>
      <c r="BC116" s="127">
        <f t="shared" si="27"/>
        <v>0</v>
      </c>
      <c r="BD116" s="127">
        <f t="shared" si="28"/>
        <v>0</v>
      </c>
      <c r="BE116" s="127">
        <f t="shared" si="29"/>
        <v>0</v>
      </c>
      <c r="CA116" s="158">
        <v>12</v>
      </c>
      <c r="CB116" s="158">
        <v>1</v>
      </c>
      <c r="CZ116" s="127">
        <v>0</v>
      </c>
    </row>
    <row r="117" spans="1:104" ht="22.5" x14ac:dyDescent="0.2">
      <c r="A117" s="152">
        <v>76</v>
      </c>
      <c r="B117" s="153" t="s">
        <v>272</v>
      </c>
      <c r="C117" s="154" t="s">
        <v>273</v>
      </c>
      <c r="D117" s="155" t="s">
        <v>128</v>
      </c>
      <c r="E117" s="156">
        <v>1</v>
      </c>
      <c r="F117" s="156">
        <v>0</v>
      </c>
      <c r="G117" s="157">
        <f t="shared" si="24"/>
        <v>0</v>
      </c>
      <c r="O117" s="151">
        <v>2</v>
      </c>
      <c r="AA117" s="127">
        <v>12</v>
      </c>
      <c r="AB117" s="127">
        <v>1</v>
      </c>
      <c r="AC117" s="127">
        <v>62</v>
      </c>
      <c r="AZ117" s="127">
        <v>2</v>
      </c>
      <c r="BA117" s="127">
        <f t="shared" si="25"/>
        <v>0</v>
      </c>
      <c r="BB117" s="127">
        <f t="shared" si="26"/>
        <v>0</v>
      </c>
      <c r="BC117" s="127">
        <f t="shared" si="27"/>
        <v>0</v>
      </c>
      <c r="BD117" s="127">
        <f t="shared" si="28"/>
        <v>0</v>
      </c>
      <c r="BE117" s="127">
        <f t="shared" si="29"/>
        <v>0</v>
      </c>
      <c r="CA117" s="158">
        <v>12</v>
      </c>
      <c r="CB117" s="158">
        <v>1</v>
      </c>
      <c r="CZ117" s="127">
        <v>0</v>
      </c>
    </row>
    <row r="118" spans="1:104" ht="22.5" x14ac:dyDescent="0.2">
      <c r="A118" s="152">
        <v>77</v>
      </c>
      <c r="B118" s="153" t="s">
        <v>274</v>
      </c>
      <c r="C118" s="154" t="s">
        <v>275</v>
      </c>
      <c r="D118" s="155" t="s">
        <v>128</v>
      </c>
      <c r="E118" s="156">
        <v>1</v>
      </c>
      <c r="F118" s="156">
        <v>0</v>
      </c>
      <c r="G118" s="157">
        <f t="shared" si="24"/>
        <v>0</v>
      </c>
      <c r="O118" s="151">
        <v>2</v>
      </c>
      <c r="AA118" s="127">
        <v>12</v>
      </c>
      <c r="AB118" s="127">
        <v>1</v>
      </c>
      <c r="AC118" s="127">
        <v>65</v>
      </c>
      <c r="AZ118" s="127">
        <v>2</v>
      </c>
      <c r="BA118" s="127">
        <f t="shared" si="25"/>
        <v>0</v>
      </c>
      <c r="BB118" s="127">
        <f t="shared" si="26"/>
        <v>0</v>
      </c>
      <c r="BC118" s="127">
        <f t="shared" si="27"/>
        <v>0</v>
      </c>
      <c r="BD118" s="127">
        <f t="shared" si="28"/>
        <v>0</v>
      </c>
      <c r="BE118" s="127">
        <f t="shared" si="29"/>
        <v>0</v>
      </c>
      <c r="CA118" s="158">
        <v>12</v>
      </c>
      <c r="CB118" s="158">
        <v>1</v>
      </c>
      <c r="CZ118" s="127">
        <v>0</v>
      </c>
    </row>
    <row r="119" spans="1:104" ht="22.5" x14ac:dyDescent="0.2">
      <c r="A119" s="152">
        <v>78</v>
      </c>
      <c r="B119" s="153" t="s">
        <v>276</v>
      </c>
      <c r="C119" s="154" t="s">
        <v>277</v>
      </c>
      <c r="D119" s="155" t="s">
        <v>128</v>
      </c>
      <c r="E119" s="156">
        <v>1</v>
      </c>
      <c r="F119" s="156">
        <v>0</v>
      </c>
      <c r="G119" s="157">
        <f t="shared" si="24"/>
        <v>0</v>
      </c>
      <c r="O119" s="151">
        <v>2</v>
      </c>
      <c r="AA119" s="127">
        <v>12</v>
      </c>
      <c r="AB119" s="127">
        <v>1</v>
      </c>
      <c r="AC119" s="127">
        <v>64</v>
      </c>
      <c r="AZ119" s="127">
        <v>2</v>
      </c>
      <c r="BA119" s="127">
        <f t="shared" si="25"/>
        <v>0</v>
      </c>
      <c r="BB119" s="127">
        <f t="shared" si="26"/>
        <v>0</v>
      </c>
      <c r="BC119" s="127">
        <f t="shared" si="27"/>
        <v>0</v>
      </c>
      <c r="BD119" s="127">
        <f t="shared" si="28"/>
        <v>0</v>
      </c>
      <c r="BE119" s="127">
        <f t="shared" si="29"/>
        <v>0</v>
      </c>
      <c r="CA119" s="158">
        <v>12</v>
      </c>
      <c r="CB119" s="158">
        <v>1</v>
      </c>
      <c r="CZ119" s="127">
        <v>0</v>
      </c>
    </row>
    <row r="120" spans="1:104" x14ac:dyDescent="0.2">
      <c r="A120" s="152">
        <v>79</v>
      </c>
      <c r="B120" s="153" t="s">
        <v>278</v>
      </c>
      <c r="C120" s="154" t="s">
        <v>279</v>
      </c>
      <c r="D120" s="155" t="s">
        <v>58</v>
      </c>
      <c r="E120" s="156">
        <v>0.72</v>
      </c>
      <c r="F120" s="156">
        <v>0</v>
      </c>
      <c r="G120" s="157">
        <f t="shared" si="24"/>
        <v>0</v>
      </c>
      <c r="O120" s="151">
        <v>2</v>
      </c>
      <c r="AA120" s="127">
        <v>7</v>
      </c>
      <c r="AB120" s="127">
        <v>1002</v>
      </c>
      <c r="AC120" s="127">
        <v>5</v>
      </c>
      <c r="AZ120" s="127">
        <v>2</v>
      </c>
      <c r="BA120" s="127">
        <f t="shared" si="25"/>
        <v>0</v>
      </c>
      <c r="BB120" s="127">
        <f t="shared" si="26"/>
        <v>0</v>
      </c>
      <c r="BC120" s="127">
        <f t="shared" si="27"/>
        <v>0</v>
      </c>
      <c r="BD120" s="127">
        <f t="shared" si="28"/>
        <v>0</v>
      </c>
      <c r="BE120" s="127">
        <f t="shared" si="29"/>
        <v>0</v>
      </c>
      <c r="CA120" s="158">
        <v>7</v>
      </c>
      <c r="CB120" s="158">
        <v>1002</v>
      </c>
      <c r="CZ120" s="127">
        <v>0</v>
      </c>
    </row>
    <row r="121" spans="1:104" x14ac:dyDescent="0.2">
      <c r="A121" s="166"/>
      <c r="B121" s="167" t="s">
        <v>69</v>
      </c>
      <c r="C121" s="168" t="str">
        <f>CONCATENATE(B105," ",C105)</f>
        <v>724 Strojní vybavení</v>
      </c>
      <c r="D121" s="169"/>
      <c r="E121" s="170"/>
      <c r="F121" s="171"/>
      <c r="G121" s="172">
        <f>SUM(G105:G120)</f>
        <v>0</v>
      </c>
      <c r="O121" s="151">
        <v>4</v>
      </c>
      <c r="BA121" s="173">
        <f>SUM(BA105:BA120)</f>
        <v>0</v>
      </c>
      <c r="BB121" s="173">
        <f>SUM(BB105:BB120)</f>
        <v>0</v>
      </c>
      <c r="BC121" s="173">
        <f>SUM(BC105:BC120)</f>
        <v>0</v>
      </c>
      <c r="BD121" s="173">
        <f>SUM(BD105:BD120)</f>
        <v>0</v>
      </c>
      <c r="BE121" s="173">
        <f>SUM(BE105:BE120)</f>
        <v>0</v>
      </c>
    </row>
    <row r="122" spans="1:104" x14ac:dyDescent="0.2">
      <c r="A122" s="144" t="s">
        <v>67</v>
      </c>
      <c r="B122" s="145" t="s">
        <v>280</v>
      </c>
      <c r="C122" s="146" t="s">
        <v>281</v>
      </c>
      <c r="D122" s="147"/>
      <c r="E122" s="148"/>
      <c r="F122" s="148"/>
      <c r="G122" s="149"/>
      <c r="H122" s="150"/>
      <c r="I122" s="150"/>
      <c r="O122" s="151">
        <v>1</v>
      </c>
    </row>
    <row r="123" spans="1:104" x14ac:dyDescent="0.2">
      <c r="A123" s="152">
        <v>80</v>
      </c>
      <c r="B123" s="153" t="s">
        <v>282</v>
      </c>
      <c r="C123" s="154" t="s">
        <v>283</v>
      </c>
      <c r="D123" s="155" t="s">
        <v>183</v>
      </c>
      <c r="E123" s="156">
        <v>4</v>
      </c>
      <c r="F123" s="156">
        <v>0</v>
      </c>
      <c r="G123" s="157">
        <f>E123*F123</f>
        <v>0</v>
      </c>
      <c r="O123" s="151">
        <v>2</v>
      </c>
      <c r="AA123" s="127">
        <v>1</v>
      </c>
      <c r="AB123" s="127">
        <v>7</v>
      </c>
      <c r="AC123" s="127">
        <v>7</v>
      </c>
      <c r="AZ123" s="127">
        <v>2</v>
      </c>
      <c r="BA123" s="127">
        <f>IF(AZ123=1,G123,0)</f>
        <v>0</v>
      </c>
      <c r="BB123" s="127">
        <f>IF(AZ123=2,G123,0)</f>
        <v>0</v>
      </c>
      <c r="BC123" s="127">
        <f>IF(AZ123=3,G123,0)</f>
        <v>0</v>
      </c>
      <c r="BD123" s="127">
        <f>IF(AZ123=4,G123,0)</f>
        <v>0</v>
      </c>
      <c r="BE123" s="127">
        <f>IF(AZ123=5,G123,0)</f>
        <v>0</v>
      </c>
      <c r="CA123" s="158">
        <v>1</v>
      </c>
      <c r="CB123" s="158">
        <v>7</v>
      </c>
      <c r="CZ123" s="127">
        <v>8.8999999999999995E-4</v>
      </c>
    </row>
    <row r="124" spans="1:104" x14ac:dyDescent="0.2">
      <c r="A124" s="159"/>
      <c r="B124" s="162"/>
      <c r="C124" s="207" t="s">
        <v>284</v>
      </c>
      <c r="D124" s="208"/>
      <c r="E124" s="163">
        <v>3</v>
      </c>
      <c r="F124" s="164"/>
      <c r="G124" s="165"/>
      <c r="M124" s="161" t="s">
        <v>284</v>
      </c>
      <c r="O124" s="151"/>
    </row>
    <row r="125" spans="1:104" x14ac:dyDescent="0.2">
      <c r="A125" s="159"/>
      <c r="B125" s="162"/>
      <c r="C125" s="207" t="s">
        <v>285</v>
      </c>
      <c r="D125" s="208"/>
      <c r="E125" s="163">
        <v>1</v>
      </c>
      <c r="F125" s="164"/>
      <c r="G125" s="165"/>
      <c r="M125" s="161" t="s">
        <v>285</v>
      </c>
      <c r="O125" s="151"/>
    </row>
    <row r="126" spans="1:104" x14ac:dyDescent="0.2">
      <c r="A126" s="152">
        <v>81</v>
      </c>
      <c r="B126" s="153" t="s">
        <v>286</v>
      </c>
      <c r="C126" s="154" t="s">
        <v>287</v>
      </c>
      <c r="D126" s="155" t="s">
        <v>183</v>
      </c>
      <c r="E126" s="156">
        <v>4</v>
      </c>
      <c r="F126" s="156">
        <v>0</v>
      </c>
      <c r="G126" s="157">
        <f>E126*F126</f>
        <v>0</v>
      </c>
      <c r="O126" s="151">
        <v>2</v>
      </c>
      <c r="AA126" s="127">
        <v>1</v>
      </c>
      <c r="AB126" s="127">
        <v>7</v>
      </c>
      <c r="AC126" s="127">
        <v>7</v>
      </c>
      <c r="AZ126" s="127">
        <v>2</v>
      </c>
      <c r="BA126" s="127">
        <f>IF(AZ126=1,G126,0)</f>
        <v>0</v>
      </c>
      <c r="BB126" s="127">
        <f>IF(AZ126=2,G126,0)</f>
        <v>0</v>
      </c>
      <c r="BC126" s="127">
        <f>IF(AZ126=3,G126,0)</f>
        <v>0</v>
      </c>
      <c r="BD126" s="127">
        <f>IF(AZ126=4,G126,0)</f>
        <v>0</v>
      </c>
      <c r="BE126" s="127">
        <f>IF(AZ126=5,G126,0)</f>
        <v>0</v>
      </c>
      <c r="CA126" s="158">
        <v>1</v>
      </c>
      <c r="CB126" s="158">
        <v>7</v>
      </c>
      <c r="CZ126" s="127">
        <v>0</v>
      </c>
    </row>
    <row r="127" spans="1:104" x14ac:dyDescent="0.2">
      <c r="A127" s="152">
        <v>82</v>
      </c>
      <c r="B127" s="153" t="s">
        <v>288</v>
      </c>
      <c r="C127" s="154" t="s">
        <v>289</v>
      </c>
      <c r="D127" s="155" t="s">
        <v>128</v>
      </c>
      <c r="E127" s="156">
        <v>1</v>
      </c>
      <c r="F127" s="156">
        <v>0</v>
      </c>
      <c r="G127" s="157">
        <f>E127*F127</f>
        <v>0</v>
      </c>
      <c r="O127" s="151">
        <v>2</v>
      </c>
      <c r="AA127" s="127">
        <v>1</v>
      </c>
      <c r="AB127" s="127">
        <v>7</v>
      </c>
      <c r="AC127" s="127">
        <v>7</v>
      </c>
      <c r="AZ127" s="127">
        <v>2</v>
      </c>
      <c r="BA127" s="127">
        <f>IF(AZ127=1,G127,0)</f>
        <v>0</v>
      </c>
      <c r="BB127" s="127">
        <f>IF(AZ127=2,G127,0)</f>
        <v>0</v>
      </c>
      <c r="BC127" s="127">
        <f>IF(AZ127=3,G127,0)</f>
        <v>0</v>
      </c>
      <c r="BD127" s="127">
        <f>IF(AZ127=4,G127,0)</f>
        <v>0</v>
      </c>
      <c r="BE127" s="127">
        <f>IF(AZ127=5,G127,0)</f>
        <v>0</v>
      </c>
      <c r="CA127" s="158">
        <v>1</v>
      </c>
      <c r="CB127" s="158">
        <v>7</v>
      </c>
      <c r="CZ127" s="127">
        <v>9.8999999999999999E-4</v>
      </c>
    </row>
    <row r="128" spans="1:104" x14ac:dyDescent="0.2">
      <c r="A128" s="152">
        <v>83</v>
      </c>
      <c r="B128" s="153" t="s">
        <v>290</v>
      </c>
      <c r="C128" s="154" t="s">
        <v>291</v>
      </c>
      <c r="D128" s="155" t="s">
        <v>183</v>
      </c>
      <c r="E128" s="156">
        <v>5</v>
      </c>
      <c r="F128" s="156">
        <v>0</v>
      </c>
      <c r="G128" s="157">
        <f>E128*F128</f>
        <v>0</v>
      </c>
      <c r="O128" s="151">
        <v>2</v>
      </c>
      <c r="AA128" s="127">
        <v>1</v>
      </c>
      <c r="AB128" s="127">
        <v>7</v>
      </c>
      <c r="AC128" s="127">
        <v>7</v>
      </c>
      <c r="AZ128" s="127">
        <v>2</v>
      </c>
      <c r="BA128" s="127">
        <f>IF(AZ128=1,G128,0)</f>
        <v>0</v>
      </c>
      <c r="BB128" s="127">
        <f>IF(AZ128=2,G128,0)</f>
        <v>0</v>
      </c>
      <c r="BC128" s="127">
        <f>IF(AZ128=3,G128,0)</f>
        <v>0</v>
      </c>
      <c r="BD128" s="127">
        <f>IF(AZ128=4,G128,0)</f>
        <v>0</v>
      </c>
      <c r="BE128" s="127">
        <f>IF(AZ128=5,G128,0)</f>
        <v>0</v>
      </c>
      <c r="CA128" s="158">
        <v>1</v>
      </c>
      <c r="CB128" s="158">
        <v>7</v>
      </c>
      <c r="CZ128" s="127">
        <v>1.4E-3</v>
      </c>
    </row>
    <row r="129" spans="1:104" x14ac:dyDescent="0.2">
      <c r="A129" s="159"/>
      <c r="B129" s="162"/>
      <c r="C129" s="207" t="s">
        <v>292</v>
      </c>
      <c r="D129" s="208"/>
      <c r="E129" s="163">
        <v>4</v>
      </c>
      <c r="F129" s="164"/>
      <c r="G129" s="165"/>
      <c r="M129" s="161" t="s">
        <v>292</v>
      </c>
      <c r="O129" s="151"/>
    </row>
    <row r="130" spans="1:104" x14ac:dyDescent="0.2">
      <c r="A130" s="159"/>
      <c r="B130" s="162"/>
      <c r="C130" s="207" t="s">
        <v>293</v>
      </c>
      <c r="D130" s="208"/>
      <c r="E130" s="163">
        <v>1</v>
      </c>
      <c r="F130" s="164"/>
      <c r="G130" s="165"/>
      <c r="M130" s="161" t="s">
        <v>293</v>
      </c>
      <c r="O130" s="151"/>
    </row>
    <row r="131" spans="1:104" x14ac:dyDescent="0.2">
      <c r="A131" s="152">
        <v>84</v>
      </c>
      <c r="B131" s="153" t="s">
        <v>294</v>
      </c>
      <c r="C131" s="154" t="s">
        <v>295</v>
      </c>
      <c r="D131" s="155" t="s">
        <v>183</v>
      </c>
      <c r="E131" s="156">
        <v>1</v>
      </c>
      <c r="F131" s="156">
        <v>0</v>
      </c>
      <c r="G131" s="157">
        <f>E131*F131</f>
        <v>0</v>
      </c>
      <c r="O131" s="151">
        <v>2</v>
      </c>
      <c r="AA131" s="127">
        <v>1</v>
      </c>
      <c r="AB131" s="127">
        <v>7</v>
      </c>
      <c r="AC131" s="127">
        <v>7</v>
      </c>
      <c r="AZ131" s="127">
        <v>2</v>
      </c>
      <c r="BA131" s="127">
        <f>IF(AZ131=1,G131,0)</f>
        <v>0</v>
      </c>
      <c r="BB131" s="127">
        <f>IF(AZ131=2,G131,0)</f>
        <v>0</v>
      </c>
      <c r="BC131" s="127">
        <f>IF(AZ131=3,G131,0)</f>
        <v>0</v>
      </c>
      <c r="BD131" s="127">
        <f>IF(AZ131=4,G131,0)</f>
        <v>0</v>
      </c>
      <c r="BE131" s="127">
        <f>IF(AZ131=5,G131,0)</f>
        <v>0</v>
      </c>
      <c r="CA131" s="158">
        <v>1</v>
      </c>
      <c r="CB131" s="158">
        <v>7</v>
      </c>
      <c r="CZ131" s="127">
        <v>2.5000000000000001E-4</v>
      </c>
    </row>
    <row r="132" spans="1:104" x14ac:dyDescent="0.2">
      <c r="A132" s="152">
        <v>85</v>
      </c>
      <c r="B132" s="153" t="s">
        <v>296</v>
      </c>
      <c r="C132" s="154" t="s">
        <v>297</v>
      </c>
      <c r="D132" s="155" t="s">
        <v>128</v>
      </c>
      <c r="E132" s="156">
        <v>2</v>
      </c>
      <c r="F132" s="156">
        <v>0</v>
      </c>
      <c r="G132" s="157">
        <f>E132*F132</f>
        <v>0</v>
      </c>
      <c r="O132" s="151">
        <v>2</v>
      </c>
      <c r="AA132" s="127">
        <v>1</v>
      </c>
      <c r="AB132" s="127">
        <v>7</v>
      </c>
      <c r="AC132" s="127">
        <v>7</v>
      </c>
      <c r="AZ132" s="127">
        <v>2</v>
      </c>
      <c r="BA132" s="127">
        <f>IF(AZ132=1,G132,0)</f>
        <v>0</v>
      </c>
      <c r="BB132" s="127">
        <f>IF(AZ132=2,G132,0)</f>
        <v>0</v>
      </c>
      <c r="BC132" s="127">
        <f>IF(AZ132=3,G132,0)</f>
        <v>0</v>
      </c>
      <c r="BD132" s="127">
        <f>IF(AZ132=4,G132,0)</f>
        <v>0</v>
      </c>
      <c r="BE132" s="127">
        <f>IF(AZ132=5,G132,0)</f>
        <v>0</v>
      </c>
      <c r="CA132" s="158">
        <v>1</v>
      </c>
      <c r="CB132" s="158">
        <v>7</v>
      </c>
      <c r="CZ132" s="127">
        <v>2.2699999999999999E-3</v>
      </c>
    </row>
    <row r="133" spans="1:104" x14ac:dyDescent="0.2">
      <c r="A133" s="152">
        <v>86</v>
      </c>
      <c r="B133" s="153" t="s">
        <v>298</v>
      </c>
      <c r="C133" s="154" t="s">
        <v>299</v>
      </c>
      <c r="D133" s="155" t="s">
        <v>183</v>
      </c>
      <c r="E133" s="156">
        <v>12</v>
      </c>
      <c r="F133" s="156">
        <v>0</v>
      </c>
      <c r="G133" s="157">
        <f>E133*F133</f>
        <v>0</v>
      </c>
      <c r="O133" s="151">
        <v>2</v>
      </c>
      <c r="AA133" s="127">
        <v>1</v>
      </c>
      <c r="AB133" s="127">
        <v>7</v>
      </c>
      <c r="AC133" s="127">
        <v>7</v>
      </c>
      <c r="AZ133" s="127">
        <v>2</v>
      </c>
      <c r="BA133" s="127">
        <f>IF(AZ133=1,G133,0)</f>
        <v>0</v>
      </c>
      <c r="BB133" s="127">
        <f>IF(AZ133=2,G133,0)</f>
        <v>0</v>
      </c>
      <c r="BC133" s="127">
        <f>IF(AZ133=3,G133,0)</f>
        <v>0</v>
      </c>
      <c r="BD133" s="127">
        <f>IF(AZ133=4,G133,0)</f>
        <v>0</v>
      </c>
      <c r="BE133" s="127">
        <f>IF(AZ133=5,G133,0)</f>
        <v>0</v>
      </c>
      <c r="CA133" s="158">
        <v>1</v>
      </c>
      <c r="CB133" s="158">
        <v>7</v>
      </c>
      <c r="CZ133" s="127">
        <v>2.4000000000000001E-4</v>
      </c>
    </row>
    <row r="134" spans="1:104" x14ac:dyDescent="0.2">
      <c r="A134" s="159"/>
      <c r="B134" s="162"/>
      <c r="C134" s="207" t="s">
        <v>300</v>
      </c>
      <c r="D134" s="208"/>
      <c r="E134" s="163">
        <v>8</v>
      </c>
      <c r="F134" s="164"/>
      <c r="G134" s="165"/>
      <c r="M134" s="161" t="s">
        <v>300</v>
      </c>
      <c r="O134" s="151"/>
    </row>
    <row r="135" spans="1:104" x14ac:dyDescent="0.2">
      <c r="A135" s="159"/>
      <c r="B135" s="162"/>
      <c r="C135" s="207" t="s">
        <v>301</v>
      </c>
      <c r="D135" s="208"/>
      <c r="E135" s="163">
        <v>2</v>
      </c>
      <c r="F135" s="164"/>
      <c r="G135" s="165"/>
      <c r="M135" s="161" t="s">
        <v>301</v>
      </c>
      <c r="O135" s="151"/>
    </row>
    <row r="136" spans="1:104" x14ac:dyDescent="0.2">
      <c r="A136" s="159"/>
      <c r="B136" s="162"/>
      <c r="C136" s="207" t="s">
        <v>302</v>
      </c>
      <c r="D136" s="208"/>
      <c r="E136" s="163">
        <v>2</v>
      </c>
      <c r="F136" s="164"/>
      <c r="G136" s="165"/>
      <c r="M136" s="161" t="s">
        <v>302</v>
      </c>
      <c r="O136" s="151"/>
    </row>
    <row r="137" spans="1:104" x14ac:dyDescent="0.2">
      <c r="A137" s="152">
        <v>87</v>
      </c>
      <c r="B137" s="153" t="s">
        <v>303</v>
      </c>
      <c r="C137" s="154" t="s">
        <v>304</v>
      </c>
      <c r="D137" s="155" t="s">
        <v>183</v>
      </c>
      <c r="E137" s="156">
        <v>12</v>
      </c>
      <c r="F137" s="156">
        <v>0</v>
      </c>
      <c r="G137" s="157">
        <f>E137*F137</f>
        <v>0</v>
      </c>
      <c r="O137" s="151">
        <v>2</v>
      </c>
      <c r="AA137" s="127">
        <v>1</v>
      </c>
      <c r="AB137" s="127">
        <v>7</v>
      </c>
      <c r="AC137" s="127">
        <v>7</v>
      </c>
      <c r="AZ137" s="127">
        <v>2</v>
      </c>
      <c r="BA137" s="127">
        <f>IF(AZ137=1,G137,0)</f>
        <v>0</v>
      </c>
      <c r="BB137" s="127">
        <f>IF(AZ137=2,G137,0)</f>
        <v>0</v>
      </c>
      <c r="BC137" s="127">
        <f>IF(AZ137=3,G137,0)</f>
        <v>0</v>
      </c>
      <c r="BD137" s="127">
        <f>IF(AZ137=4,G137,0)</f>
        <v>0</v>
      </c>
      <c r="BE137" s="127">
        <f>IF(AZ137=5,G137,0)</f>
        <v>0</v>
      </c>
      <c r="CA137" s="158">
        <v>1</v>
      </c>
      <c r="CB137" s="158">
        <v>7</v>
      </c>
      <c r="CZ137" s="127">
        <v>8.0000000000000007E-5</v>
      </c>
    </row>
    <row r="138" spans="1:104" x14ac:dyDescent="0.2">
      <c r="A138" s="152">
        <v>88</v>
      </c>
      <c r="B138" s="153" t="s">
        <v>305</v>
      </c>
      <c r="C138" s="154" t="s">
        <v>306</v>
      </c>
      <c r="D138" s="155" t="s">
        <v>128</v>
      </c>
      <c r="E138" s="156">
        <v>2</v>
      </c>
      <c r="F138" s="156">
        <v>0</v>
      </c>
      <c r="G138" s="157">
        <f>E138*F138</f>
        <v>0</v>
      </c>
      <c r="O138" s="151">
        <v>2</v>
      </c>
      <c r="AA138" s="127">
        <v>1</v>
      </c>
      <c r="AB138" s="127">
        <v>7</v>
      </c>
      <c r="AC138" s="127">
        <v>7</v>
      </c>
      <c r="AZ138" s="127">
        <v>2</v>
      </c>
      <c r="BA138" s="127">
        <f>IF(AZ138=1,G138,0)</f>
        <v>0</v>
      </c>
      <c r="BB138" s="127">
        <f>IF(AZ138=2,G138,0)</f>
        <v>0</v>
      </c>
      <c r="BC138" s="127">
        <f>IF(AZ138=3,G138,0)</f>
        <v>0</v>
      </c>
      <c r="BD138" s="127">
        <f>IF(AZ138=4,G138,0)</f>
        <v>0</v>
      </c>
      <c r="BE138" s="127">
        <f>IF(AZ138=5,G138,0)</f>
        <v>0</v>
      </c>
      <c r="CA138" s="158">
        <v>1</v>
      </c>
      <c r="CB138" s="158">
        <v>7</v>
      </c>
      <c r="CZ138" s="127">
        <v>2.4000000000000001E-4</v>
      </c>
    </row>
    <row r="139" spans="1:104" x14ac:dyDescent="0.2">
      <c r="A139" s="152">
        <v>89</v>
      </c>
      <c r="B139" s="153" t="s">
        <v>307</v>
      </c>
      <c r="C139" s="154" t="s">
        <v>308</v>
      </c>
      <c r="D139" s="155" t="s">
        <v>128</v>
      </c>
      <c r="E139" s="156">
        <v>6</v>
      </c>
      <c r="F139" s="156">
        <v>0</v>
      </c>
      <c r="G139" s="157">
        <f>E139*F139</f>
        <v>0</v>
      </c>
      <c r="O139" s="151">
        <v>2</v>
      </c>
      <c r="AA139" s="127">
        <v>1</v>
      </c>
      <c r="AB139" s="127">
        <v>7</v>
      </c>
      <c r="AC139" s="127">
        <v>7</v>
      </c>
      <c r="AZ139" s="127">
        <v>2</v>
      </c>
      <c r="BA139" s="127">
        <f>IF(AZ139=1,G139,0)</f>
        <v>0</v>
      </c>
      <c r="BB139" s="127">
        <f>IF(AZ139=2,G139,0)</f>
        <v>0</v>
      </c>
      <c r="BC139" s="127">
        <f>IF(AZ139=3,G139,0)</f>
        <v>0</v>
      </c>
      <c r="BD139" s="127">
        <f>IF(AZ139=4,G139,0)</f>
        <v>0</v>
      </c>
      <c r="BE139" s="127">
        <f>IF(AZ139=5,G139,0)</f>
        <v>0</v>
      </c>
      <c r="CA139" s="158">
        <v>1</v>
      </c>
      <c r="CB139" s="158">
        <v>7</v>
      </c>
      <c r="CZ139" s="127">
        <v>4.0000000000000003E-5</v>
      </c>
    </row>
    <row r="140" spans="1:104" x14ac:dyDescent="0.2">
      <c r="A140" s="159"/>
      <c r="B140" s="162"/>
      <c r="C140" s="207" t="s">
        <v>292</v>
      </c>
      <c r="D140" s="208"/>
      <c r="E140" s="163">
        <v>4</v>
      </c>
      <c r="F140" s="164"/>
      <c r="G140" s="165"/>
      <c r="M140" s="161" t="s">
        <v>292</v>
      </c>
      <c r="O140" s="151"/>
    </row>
    <row r="141" spans="1:104" x14ac:dyDescent="0.2">
      <c r="A141" s="159"/>
      <c r="B141" s="162"/>
      <c r="C141" s="207" t="s">
        <v>293</v>
      </c>
      <c r="D141" s="208"/>
      <c r="E141" s="163">
        <v>1</v>
      </c>
      <c r="F141" s="164"/>
      <c r="G141" s="165"/>
      <c r="M141" s="161" t="s">
        <v>293</v>
      </c>
      <c r="O141" s="151"/>
    </row>
    <row r="142" spans="1:104" x14ac:dyDescent="0.2">
      <c r="A142" s="159"/>
      <c r="B142" s="162"/>
      <c r="C142" s="207" t="s">
        <v>136</v>
      </c>
      <c r="D142" s="208"/>
      <c r="E142" s="163">
        <v>1</v>
      </c>
      <c r="F142" s="164"/>
      <c r="G142" s="165"/>
      <c r="M142" s="161" t="s">
        <v>136</v>
      </c>
      <c r="O142" s="151"/>
    </row>
    <row r="143" spans="1:104" x14ac:dyDescent="0.2">
      <c r="A143" s="152">
        <v>90</v>
      </c>
      <c r="B143" s="153" t="s">
        <v>309</v>
      </c>
      <c r="C143" s="154" t="s">
        <v>310</v>
      </c>
      <c r="D143" s="155" t="s">
        <v>128</v>
      </c>
      <c r="E143" s="156">
        <v>1</v>
      </c>
      <c r="F143" s="156">
        <v>0</v>
      </c>
      <c r="G143" s="157">
        <f>E143*F143</f>
        <v>0</v>
      </c>
      <c r="O143" s="151">
        <v>2</v>
      </c>
      <c r="AA143" s="127">
        <v>1</v>
      </c>
      <c r="AB143" s="127">
        <v>7</v>
      </c>
      <c r="AC143" s="127">
        <v>7</v>
      </c>
      <c r="AZ143" s="127">
        <v>2</v>
      </c>
      <c r="BA143" s="127">
        <f>IF(AZ143=1,G143,0)</f>
        <v>0</v>
      </c>
      <c r="BB143" s="127">
        <f>IF(AZ143=2,G143,0)</f>
        <v>0</v>
      </c>
      <c r="BC143" s="127">
        <f>IF(AZ143=3,G143,0)</f>
        <v>0</v>
      </c>
      <c r="BD143" s="127">
        <f>IF(AZ143=4,G143,0)</f>
        <v>0</v>
      </c>
      <c r="BE143" s="127">
        <f>IF(AZ143=5,G143,0)</f>
        <v>0</v>
      </c>
      <c r="CA143" s="158">
        <v>1</v>
      </c>
      <c r="CB143" s="158">
        <v>7</v>
      </c>
      <c r="CZ143" s="127">
        <v>1.2999999999999999E-4</v>
      </c>
    </row>
    <row r="144" spans="1:104" x14ac:dyDescent="0.2">
      <c r="A144" s="152">
        <v>91</v>
      </c>
      <c r="B144" s="153" t="s">
        <v>311</v>
      </c>
      <c r="C144" s="154" t="s">
        <v>312</v>
      </c>
      <c r="D144" s="155" t="s">
        <v>128</v>
      </c>
      <c r="E144" s="156">
        <v>8</v>
      </c>
      <c r="F144" s="156">
        <v>0</v>
      </c>
      <c r="G144" s="157">
        <f>E144*F144</f>
        <v>0</v>
      </c>
      <c r="O144" s="151">
        <v>2</v>
      </c>
      <c r="AA144" s="127">
        <v>1</v>
      </c>
      <c r="AB144" s="127">
        <v>7</v>
      </c>
      <c r="AC144" s="127">
        <v>7</v>
      </c>
      <c r="AZ144" s="127">
        <v>2</v>
      </c>
      <c r="BA144" s="127">
        <f>IF(AZ144=1,G144,0)</f>
        <v>0</v>
      </c>
      <c r="BB144" s="127">
        <f>IF(AZ144=2,G144,0)</f>
        <v>0</v>
      </c>
      <c r="BC144" s="127">
        <f>IF(AZ144=3,G144,0)</f>
        <v>0</v>
      </c>
      <c r="BD144" s="127">
        <f>IF(AZ144=4,G144,0)</f>
        <v>0</v>
      </c>
      <c r="BE144" s="127">
        <f>IF(AZ144=5,G144,0)</f>
        <v>0</v>
      </c>
      <c r="CA144" s="158">
        <v>1</v>
      </c>
      <c r="CB144" s="158">
        <v>7</v>
      </c>
      <c r="CZ144" s="127">
        <v>6.9999999999999999E-4</v>
      </c>
    </row>
    <row r="145" spans="1:104" x14ac:dyDescent="0.2">
      <c r="A145" s="152">
        <v>92</v>
      </c>
      <c r="B145" s="153" t="s">
        <v>313</v>
      </c>
      <c r="C145" s="154" t="s">
        <v>314</v>
      </c>
      <c r="D145" s="155" t="s">
        <v>128</v>
      </c>
      <c r="E145" s="156">
        <v>8</v>
      </c>
      <c r="F145" s="156">
        <v>0</v>
      </c>
      <c r="G145" s="157">
        <f>E145*F145</f>
        <v>0</v>
      </c>
      <c r="O145" s="151">
        <v>2</v>
      </c>
      <c r="AA145" s="127">
        <v>1</v>
      </c>
      <c r="AB145" s="127">
        <v>7</v>
      </c>
      <c r="AC145" s="127">
        <v>7</v>
      </c>
      <c r="AZ145" s="127">
        <v>2</v>
      </c>
      <c r="BA145" s="127">
        <f>IF(AZ145=1,G145,0)</f>
        <v>0</v>
      </c>
      <c r="BB145" s="127">
        <f>IF(AZ145=2,G145,0)</f>
        <v>0</v>
      </c>
      <c r="BC145" s="127">
        <f>IF(AZ145=3,G145,0)</f>
        <v>0</v>
      </c>
      <c r="BD145" s="127">
        <f>IF(AZ145=4,G145,0)</f>
        <v>0</v>
      </c>
      <c r="BE145" s="127">
        <f>IF(AZ145=5,G145,0)</f>
        <v>0</v>
      </c>
      <c r="CA145" s="158">
        <v>1</v>
      </c>
      <c r="CB145" s="158">
        <v>7</v>
      </c>
      <c r="CZ145" s="127">
        <v>9.7999999999999997E-4</v>
      </c>
    </row>
    <row r="146" spans="1:104" ht="22.5" x14ac:dyDescent="0.2">
      <c r="A146" s="152">
        <v>93</v>
      </c>
      <c r="B146" s="153" t="s">
        <v>315</v>
      </c>
      <c r="C146" s="154" t="s">
        <v>316</v>
      </c>
      <c r="D146" s="155" t="s">
        <v>225</v>
      </c>
      <c r="E146" s="156">
        <v>6</v>
      </c>
      <c r="F146" s="156">
        <v>0</v>
      </c>
      <c r="G146" s="157">
        <f>E146*F146</f>
        <v>0</v>
      </c>
      <c r="O146" s="151">
        <v>2</v>
      </c>
      <c r="AA146" s="127">
        <v>12</v>
      </c>
      <c r="AB146" s="127">
        <v>0</v>
      </c>
      <c r="AC146" s="127">
        <v>1</v>
      </c>
      <c r="AZ146" s="127">
        <v>2</v>
      </c>
      <c r="BA146" s="127">
        <f>IF(AZ146=1,G146,0)</f>
        <v>0</v>
      </c>
      <c r="BB146" s="127">
        <f>IF(AZ146=2,G146,0)</f>
        <v>0</v>
      </c>
      <c r="BC146" s="127">
        <f>IF(AZ146=3,G146,0)</f>
        <v>0</v>
      </c>
      <c r="BD146" s="127">
        <f>IF(AZ146=4,G146,0)</f>
        <v>0</v>
      </c>
      <c r="BE146" s="127">
        <f>IF(AZ146=5,G146,0)</f>
        <v>0</v>
      </c>
      <c r="CA146" s="158">
        <v>12</v>
      </c>
      <c r="CB146" s="158">
        <v>0</v>
      </c>
      <c r="CZ146" s="127">
        <v>0.03</v>
      </c>
    </row>
    <row r="147" spans="1:104" ht="22.5" x14ac:dyDescent="0.2">
      <c r="A147" s="159"/>
      <c r="B147" s="160"/>
      <c r="C147" s="204" t="s">
        <v>317</v>
      </c>
      <c r="D147" s="205"/>
      <c r="E147" s="205"/>
      <c r="F147" s="205"/>
      <c r="G147" s="206"/>
      <c r="L147" s="161" t="s">
        <v>317</v>
      </c>
      <c r="O147" s="151">
        <v>3</v>
      </c>
    </row>
    <row r="148" spans="1:104" x14ac:dyDescent="0.2">
      <c r="A148" s="159"/>
      <c r="B148" s="160"/>
      <c r="C148" s="204" t="s">
        <v>318</v>
      </c>
      <c r="D148" s="205"/>
      <c r="E148" s="205"/>
      <c r="F148" s="205"/>
      <c r="G148" s="206"/>
      <c r="L148" s="161" t="s">
        <v>318</v>
      </c>
      <c r="O148" s="151">
        <v>3</v>
      </c>
    </row>
    <row r="149" spans="1:104" x14ac:dyDescent="0.2">
      <c r="A149" s="159"/>
      <c r="B149" s="160"/>
      <c r="C149" s="204" t="s">
        <v>319</v>
      </c>
      <c r="D149" s="205"/>
      <c r="E149" s="205"/>
      <c r="F149" s="205"/>
      <c r="G149" s="206"/>
      <c r="L149" s="161" t="s">
        <v>319</v>
      </c>
      <c r="O149" s="151">
        <v>3</v>
      </c>
    </row>
    <row r="150" spans="1:104" x14ac:dyDescent="0.2">
      <c r="A150" s="152">
        <v>94</v>
      </c>
      <c r="B150" s="153" t="s">
        <v>320</v>
      </c>
      <c r="C150" s="154" t="s">
        <v>321</v>
      </c>
      <c r="D150" s="155" t="s">
        <v>128</v>
      </c>
      <c r="E150" s="156">
        <v>2</v>
      </c>
      <c r="F150" s="156">
        <v>0</v>
      </c>
      <c r="G150" s="157">
        <f t="shared" ref="G150:G173" si="30">E150*F150</f>
        <v>0</v>
      </c>
      <c r="O150" s="151">
        <v>2</v>
      </c>
      <c r="AA150" s="127">
        <v>3</v>
      </c>
      <c r="AB150" s="127">
        <v>7</v>
      </c>
      <c r="AC150" s="127">
        <v>64271102</v>
      </c>
      <c r="AZ150" s="127">
        <v>2</v>
      </c>
      <c r="BA150" s="127">
        <f t="shared" ref="BA150:BA173" si="31">IF(AZ150=1,G150,0)</f>
        <v>0</v>
      </c>
      <c r="BB150" s="127">
        <f t="shared" ref="BB150:BB173" si="32">IF(AZ150=2,G150,0)</f>
        <v>0</v>
      </c>
      <c r="BC150" s="127">
        <f t="shared" ref="BC150:BC173" si="33">IF(AZ150=3,G150,0)</f>
        <v>0</v>
      </c>
      <c r="BD150" s="127">
        <f t="shared" ref="BD150:BD173" si="34">IF(AZ150=4,G150,0)</f>
        <v>0</v>
      </c>
      <c r="BE150" s="127">
        <f t="shared" ref="BE150:BE173" si="35">IF(AZ150=5,G150,0)</f>
        <v>0</v>
      </c>
      <c r="CA150" s="158">
        <v>3</v>
      </c>
      <c r="CB150" s="158">
        <v>7</v>
      </c>
      <c r="CZ150" s="127">
        <v>1.4E-2</v>
      </c>
    </row>
    <row r="151" spans="1:104" x14ac:dyDescent="0.2">
      <c r="A151" s="152">
        <v>95</v>
      </c>
      <c r="B151" s="153" t="s">
        <v>322</v>
      </c>
      <c r="C151" s="154" t="s">
        <v>323</v>
      </c>
      <c r="D151" s="155" t="s">
        <v>128</v>
      </c>
      <c r="E151" s="156">
        <v>4</v>
      </c>
      <c r="F151" s="156">
        <v>0</v>
      </c>
      <c r="G151" s="157">
        <f t="shared" si="30"/>
        <v>0</v>
      </c>
      <c r="O151" s="151">
        <v>2</v>
      </c>
      <c r="AA151" s="127">
        <v>12</v>
      </c>
      <c r="AB151" s="127">
        <v>1</v>
      </c>
      <c r="AC151" s="127">
        <v>80</v>
      </c>
      <c r="AZ151" s="127">
        <v>2</v>
      </c>
      <c r="BA151" s="127">
        <f t="shared" si="31"/>
        <v>0</v>
      </c>
      <c r="BB151" s="127">
        <f t="shared" si="32"/>
        <v>0</v>
      </c>
      <c r="BC151" s="127">
        <f t="shared" si="33"/>
        <v>0</v>
      </c>
      <c r="BD151" s="127">
        <f t="shared" si="34"/>
        <v>0</v>
      </c>
      <c r="BE151" s="127">
        <f t="shared" si="35"/>
        <v>0</v>
      </c>
      <c r="CA151" s="158">
        <v>12</v>
      </c>
      <c r="CB151" s="158">
        <v>1</v>
      </c>
      <c r="CZ151" s="127">
        <v>1E-3</v>
      </c>
    </row>
    <row r="152" spans="1:104" x14ac:dyDescent="0.2">
      <c r="A152" s="152">
        <v>96</v>
      </c>
      <c r="B152" s="153" t="s">
        <v>322</v>
      </c>
      <c r="C152" s="154" t="s">
        <v>324</v>
      </c>
      <c r="D152" s="155" t="s">
        <v>128</v>
      </c>
      <c r="E152" s="156">
        <v>1</v>
      </c>
      <c r="F152" s="156">
        <v>0</v>
      </c>
      <c r="G152" s="157">
        <f t="shared" si="30"/>
        <v>0</v>
      </c>
      <c r="O152" s="151">
        <v>2</v>
      </c>
      <c r="AA152" s="127">
        <v>12</v>
      </c>
      <c r="AB152" s="127">
        <v>1</v>
      </c>
      <c r="AC152" s="127">
        <v>105</v>
      </c>
      <c r="AZ152" s="127">
        <v>2</v>
      </c>
      <c r="BA152" s="127">
        <f t="shared" si="31"/>
        <v>0</v>
      </c>
      <c r="BB152" s="127">
        <f t="shared" si="32"/>
        <v>0</v>
      </c>
      <c r="BC152" s="127">
        <f t="shared" si="33"/>
        <v>0</v>
      </c>
      <c r="BD152" s="127">
        <f t="shared" si="34"/>
        <v>0</v>
      </c>
      <c r="BE152" s="127">
        <f t="shared" si="35"/>
        <v>0</v>
      </c>
      <c r="CA152" s="158">
        <v>12</v>
      </c>
      <c r="CB152" s="158">
        <v>1</v>
      </c>
      <c r="CZ152" s="127">
        <v>1E-3</v>
      </c>
    </row>
    <row r="153" spans="1:104" x14ac:dyDescent="0.2">
      <c r="A153" s="152">
        <v>97</v>
      </c>
      <c r="B153" s="153" t="s">
        <v>325</v>
      </c>
      <c r="C153" s="154" t="s">
        <v>326</v>
      </c>
      <c r="D153" s="155" t="s">
        <v>128</v>
      </c>
      <c r="E153" s="156">
        <v>5</v>
      </c>
      <c r="F153" s="156">
        <v>0</v>
      </c>
      <c r="G153" s="157">
        <f t="shared" si="30"/>
        <v>0</v>
      </c>
      <c r="O153" s="151">
        <v>2</v>
      </c>
      <c r="AA153" s="127">
        <v>12</v>
      </c>
      <c r="AB153" s="127">
        <v>1</v>
      </c>
      <c r="AC153" s="127">
        <v>77</v>
      </c>
      <c r="AZ153" s="127">
        <v>2</v>
      </c>
      <c r="BA153" s="127">
        <f t="shared" si="31"/>
        <v>0</v>
      </c>
      <c r="BB153" s="127">
        <f t="shared" si="32"/>
        <v>0</v>
      </c>
      <c r="BC153" s="127">
        <f t="shared" si="33"/>
        <v>0</v>
      </c>
      <c r="BD153" s="127">
        <f t="shared" si="34"/>
        <v>0</v>
      </c>
      <c r="BE153" s="127">
        <f t="shared" si="35"/>
        <v>0</v>
      </c>
      <c r="CA153" s="158">
        <v>12</v>
      </c>
      <c r="CB153" s="158">
        <v>1</v>
      </c>
      <c r="CZ153" s="127">
        <v>0</v>
      </c>
    </row>
    <row r="154" spans="1:104" x14ac:dyDescent="0.2">
      <c r="A154" s="152">
        <v>98</v>
      </c>
      <c r="B154" s="153" t="s">
        <v>327</v>
      </c>
      <c r="C154" s="154" t="s">
        <v>328</v>
      </c>
      <c r="D154" s="155" t="s">
        <v>128</v>
      </c>
      <c r="E154" s="156">
        <v>4</v>
      </c>
      <c r="F154" s="156">
        <v>0</v>
      </c>
      <c r="G154" s="157">
        <f t="shared" si="30"/>
        <v>0</v>
      </c>
      <c r="O154" s="151">
        <v>2</v>
      </c>
      <c r="AA154" s="127">
        <v>12</v>
      </c>
      <c r="AB154" s="127">
        <v>1</v>
      </c>
      <c r="AC154" s="127">
        <v>83</v>
      </c>
      <c r="AZ154" s="127">
        <v>2</v>
      </c>
      <c r="BA154" s="127">
        <f t="shared" si="31"/>
        <v>0</v>
      </c>
      <c r="BB154" s="127">
        <f t="shared" si="32"/>
        <v>0</v>
      </c>
      <c r="BC154" s="127">
        <f t="shared" si="33"/>
        <v>0</v>
      </c>
      <c r="BD154" s="127">
        <f t="shared" si="34"/>
        <v>0</v>
      </c>
      <c r="BE154" s="127">
        <f t="shared" si="35"/>
        <v>0</v>
      </c>
      <c r="CA154" s="158">
        <v>12</v>
      </c>
      <c r="CB154" s="158">
        <v>1</v>
      </c>
      <c r="CZ154" s="127">
        <v>0</v>
      </c>
    </row>
    <row r="155" spans="1:104" x14ac:dyDescent="0.2">
      <c r="A155" s="152">
        <v>99</v>
      </c>
      <c r="B155" s="153" t="s">
        <v>327</v>
      </c>
      <c r="C155" s="154" t="s">
        <v>329</v>
      </c>
      <c r="D155" s="155" t="s">
        <v>128</v>
      </c>
      <c r="E155" s="156">
        <v>1</v>
      </c>
      <c r="F155" s="156">
        <v>0</v>
      </c>
      <c r="G155" s="157">
        <f t="shared" si="30"/>
        <v>0</v>
      </c>
      <c r="O155" s="151">
        <v>2</v>
      </c>
      <c r="AA155" s="127">
        <v>12</v>
      </c>
      <c r="AB155" s="127">
        <v>1</v>
      </c>
      <c r="AC155" s="127">
        <v>106</v>
      </c>
      <c r="AZ155" s="127">
        <v>2</v>
      </c>
      <c r="BA155" s="127">
        <f t="shared" si="31"/>
        <v>0</v>
      </c>
      <c r="BB155" s="127">
        <f t="shared" si="32"/>
        <v>0</v>
      </c>
      <c r="BC155" s="127">
        <f t="shared" si="33"/>
        <v>0</v>
      </c>
      <c r="BD155" s="127">
        <f t="shared" si="34"/>
        <v>0</v>
      </c>
      <c r="BE155" s="127">
        <f t="shared" si="35"/>
        <v>0</v>
      </c>
      <c r="CA155" s="158">
        <v>12</v>
      </c>
      <c r="CB155" s="158">
        <v>1</v>
      </c>
      <c r="CZ155" s="127">
        <v>0</v>
      </c>
    </row>
    <row r="156" spans="1:104" x14ac:dyDescent="0.2">
      <c r="A156" s="152">
        <v>100</v>
      </c>
      <c r="B156" s="153" t="s">
        <v>330</v>
      </c>
      <c r="C156" s="154" t="s">
        <v>331</v>
      </c>
      <c r="D156" s="155" t="s">
        <v>128</v>
      </c>
      <c r="E156" s="156">
        <v>1</v>
      </c>
      <c r="F156" s="156">
        <v>0</v>
      </c>
      <c r="G156" s="157">
        <f t="shared" si="30"/>
        <v>0</v>
      </c>
      <c r="O156" s="151">
        <v>2</v>
      </c>
      <c r="AA156" s="127">
        <v>12</v>
      </c>
      <c r="AB156" s="127">
        <v>1</v>
      </c>
      <c r="AC156" s="127">
        <v>75</v>
      </c>
      <c r="AZ156" s="127">
        <v>2</v>
      </c>
      <c r="BA156" s="127">
        <f t="shared" si="31"/>
        <v>0</v>
      </c>
      <c r="BB156" s="127">
        <f t="shared" si="32"/>
        <v>0</v>
      </c>
      <c r="BC156" s="127">
        <f t="shared" si="33"/>
        <v>0</v>
      </c>
      <c r="BD156" s="127">
        <f t="shared" si="34"/>
        <v>0</v>
      </c>
      <c r="BE156" s="127">
        <f t="shared" si="35"/>
        <v>0</v>
      </c>
      <c r="CA156" s="158">
        <v>12</v>
      </c>
      <c r="CB156" s="158">
        <v>1</v>
      </c>
      <c r="CZ156" s="127">
        <v>0</v>
      </c>
    </row>
    <row r="157" spans="1:104" x14ac:dyDescent="0.2">
      <c r="A157" s="152">
        <v>101</v>
      </c>
      <c r="B157" s="153" t="s">
        <v>332</v>
      </c>
      <c r="C157" s="154" t="s">
        <v>333</v>
      </c>
      <c r="D157" s="155" t="s">
        <v>202</v>
      </c>
      <c r="E157" s="156">
        <v>1</v>
      </c>
      <c r="F157" s="156">
        <v>0</v>
      </c>
      <c r="G157" s="157">
        <f t="shared" si="30"/>
        <v>0</v>
      </c>
      <c r="O157" s="151">
        <v>2</v>
      </c>
      <c r="AA157" s="127">
        <v>12</v>
      </c>
      <c r="AB157" s="127">
        <v>1</v>
      </c>
      <c r="AC157" s="127">
        <v>81</v>
      </c>
      <c r="AZ157" s="127">
        <v>2</v>
      </c>
      <c r="BA157" s="127">
        <f t="shared" si="31"/>
        <v>0</v>
      </c>
      <c r="BB157" s="127">
        <f t="shared" si="32"/>
        <v>0</v>
      </c>
      <c r="BC157" s="127">
        <f t="shared" si="33"/>
        <v>0</v>
      </c>
      <c r="BD157" s="127">
        <f t="shared" si="34"/>
        <v>0</v>
      </c>
      <c r="BE157" s="127">
        <f t="shared" si="35"/>
        <v>0</v>
      </c>
      <c r="CA157" s="158">
        <v>12</v>
      </c>
      <c r="CB157" s="158">
        <v>1</v>
      </c>
      <c r="CZ157" s="127">
        <v>0</v>
      </c>
    </row>
    <row r="158" spans="1:104" x14ac:dyDescent="0.2">
      <c r="A158" s="152">
        <v>102</v>
      </c>
      <c r="B158" s="153" t="s">
        <v>334</v>
      </c>
      <c r="C158" s="154" t="s">
        <v>335</v>
      </c>
      <c r="D158" s="155" t="s">
        <v>68</v>
      </c>
      <c r="E158" s="156">
        <v>2</v>
      </c>
      <c r="F158" s="156">
        <v>0</v>
      </c>
      <c r="G158" s="157">
        <f t="shared" si="30"/>
        <v>0</v>
      </c>
      <c r="O158" s="151">
        <v>2</v>
      </c>
      <c r="AA158" s="127">
        <v>12</v>
      </c>
      <c r="AB158" s="127">
        <v>1</v>
      </c>
      <c r="AC158" s="127">
        <v>78</v>
      </c>
      <c r="AZ158" s="127">
        <v>2</v>
      </c>
      <c r="BA158" s="127">
        <f t="shared" si="31"/>
        <v>0</v>
      </c>
      <c r="BB158" s="127">
        <f t="shared" si="32"/>
        <v>0</v>
      </c>
      <c r="BC158" s="127">
        <f t="shared" si="33"/>
        <v>0</v>
      </c>
      <c r="BD158" s="127">
        <f t="shared" si="34"/>
        <v>0</v>
      </c>
      <c r="BE158" s="127">
        <f t="shared" si="35"/>
        <v>0</v>
      </c>
      <c r="CA158" s="158">
        <v>12</v>
      </c>
      <c r="CB158" s="158">
        <v>1</v>
      </c>
      <c r="CZ158" s="127">
        <v>1.7940000000000001E-2</v>
      </c>
    </row>
    <row r="159" spans="1:104" x14ac:dyDescent="0.2">
      <c r="A159" s="152">
        <v>103</v>
      </c>
      <c r="B159" s="153" t="s">
        <v>336</v>
      </c>
      <c r="C159" s="154" t="s">
        <v>337</v>
      </c>
      <c r="D159" s="155" t="s">
        <v>128</v>
      </c>
      <c r="E159" s="156">
        <v>1</v>
      </c>
      <c r="F159" s="156">
        <v>0</v>
      </c>
      <c r="G159" s="157">
        <f t="shared" si="30"/>
        <v>0</v>
      </c>
      <c r="O159" s="151">
        <v>2</v>
      </c>
      <c r="AA159" s="127">
        <v>12</v>
      </c>
      <c r="AB159" s="127">
        <v>1</v>
      </c>
      <c r="AC159" s="127">
        <v>82</v>
      </c>
      <c r="AZ159" s="127">
        <v>2</v>
      </c>
      <c r="BA159" s="127">
        <f t="shared" si="31"/>
        <v>0</v>
      </c>
      <c r="BB159" s="127">
        <f t="shared" si="32"/>
        <v>0</v>
      </c>
      <c r="BC159" s="127">
        <f t="shared" si="33"/>
        <v>0</v>
      </c>
      <c r="BD159" s="127">
        <f t="shared" si="34"/>
        <v>0</v>
      </c>
      <c r="BE159" s="127">
        <f t="shared" si="35"/>
        <v>0</v>
      </c>
      <c r="CA159" s="158">
        <v>12</v>
      </c>
      <c r="CB159" s="158">
        <v>1</v>
      </c>
      <c r="CZ159" s="127">
        <v>0</v>
      </c>
    </row>
    <row r="160" spans="1:104" x14ac:dyDescent="0.2">
      <c r="A160" s="152">
        <v>104</v>
      </c>
      <c r="B160" s="153" t="s">
        <v>338</v>
      </c>
      <c r="C160" s="154" t="s">
        <v>339</v>
      </c>
      <c r="D160" s="155" t="s">
        <v>128</v>
      </c>
      <c r="E160" s="156">
        <v>1</v>
      </c>
      <c r="F160" s="156">
        <v>0</v>
      </c>
      <c r="G160" s="157">
        <f t="shared" si="30"/>
        <v>0</v>
      </c>
      <c r="O160" s="151">
        <v>2</v>
      </c>
      <c r="AA160" s="127">
        <v>12</v>
      </c>
      <c r="AB160" s="127">
        <v>1</v>
      </c>
      <c r="AC160" s="127">
        <v>76</v>
      </c>
      <c r="AZ160" s="127">
        <v>2</v>
      </c>
      <c r="BA160" s="127">
        <f t="shared" si="31"/>
        <v>0</v>
      </c>
      <c r="BB160" s="127">
        <f t="shared" si="32"/>
        <v>0</v>
      </c>
      <c r="BC160" s="127">
        <f t="shared" si="33"/>
        <v>0</v>
      </c>
      <c r="BD160" s="127">
        <f t="shared" si="34"/>
        <v>0</v>
      </c>
      <c r="BE160" s="127">
        <f t="shared" si="35"/>
        <v>0</v>
      </c>
      <c r="CA160" s="158">
        <v>12</v>
      </c>
      <c r="CB160" s="158">
        <v>1</v>
      </c>
      <c r="CZ160" s="127">
        <v>0</v>
      </c>
    </row>
    <row r="161" spans="1:104" ht="22.5" x14ac:dyDescent="0.2">
      <c r="A161" s="152">
        <v>105</v>
      </c>
      <c r="B161" s="153" t="s">
        <v>340</v>
      </c>
      <c r="C161" s="154" t="s">
        <v>341</v>
      </c>
      <c r="D161" s="155" t="s">
        <v>128</v>
      </c>
      <c r="E161" s="156">
        <v>1</v>
      </c>
      <c r="F161" s="156">
        <v>0</v>
      </c>
      <c r="G161" s="157">
        <f t="shared" si="30"/>
        <v>0</v>
      </c>
      <c r="O161" s="151">
        <v>2</v>
      </c>
      <c r="AA161" s="127">
        <v>12</v>
      </c>
      <c r="AB161" s="127">
        <v>1</v>
      </c>
      <c r="AC161" s="127">
        <v>104</v>
      </c>
      <c r="AZ161" s="127">
        <v>2</v>
      </c>
      <c r="BA161" s="127">
        <f t="shared" si="31"/>
        <v>0</v>
      </c>
      <c r="BB161" s="127">
        <f t="shared" si="32"/>
        <v>0</v>
      </c>
      <c r="BC161" s="127">
        <f t="shared" si="33"/>
        <v>0</v>
      </c>
      <c r="BD161" s="127">
        <f t="shared" si="34"/>
        <v>0</v>
      </c>
      <c r="BE161" s="127">
        <f t="shared" si="35"/>
        <v>0</v>
      </c>
      <c r="CA161" s="158">
        <v>12</v>
      </c>
      <c r="CB161" s="158">
        <v>1</v>
      </c>
      <c r="CZ161" s="127">
        <v>0</v>
      </c>
    </row>
    <row r="162" spans="1:104" x14ac:dyDescent="0.2">
      <c r="A162" s="152">
        <v>106</v>
      </c>
      <c r="B162" s="153" t="s">
        <v>342</v>
      </c>
      <c r="C162" s="154" t="s">
        <v>343</v>
      </c>
      <c r="D162" s="155" t="s">
        <v>68</v>
      </c>
      <c r="E162" s="156">
        <v>2</v>
      </c>
      <c r="F162" s="156">
        <v>0</v>
      </c>
      <c r="G162" s="157">
        <f t="shared" si="30"/>
        <v>0</v>
      </c>
      <c r="O162" s="151">
        <v>2</v>
      </c>
      <c r="AA162" s="127">
        <v>12</v>
      </c>
      <c r="AB162" s="127">
        <v>1</v>
      </c>
      <c r="AC162" s="127">
        <v>107</v>
      </c>
      <c r="AZ162" s="127">
        <v>2</v>
      </c>
      <c r="BA162" s="127">
        <f t="shared" si="31"/>
        <v>0</v>
      </c>
      <c r="BB162" s="127">
        <f t="shared" si="32"/>
        <v>0</v>
      </c>
      <c r="BC162" s="127">
        <f t="shared" si="33"/>
        <v>0</v>
      </c>
      <c r="BD162" s="127">
        <f t="shared" si="34"/>
        <v>0</v>
      </c>
      <c r="BE162" s="127">
        <f t="shared" si="35"/>
        <v>0</v>
      </c>
      <c r="CA162" s="158">
        <v>12</v>
      </c>
      <c r="CB162" s="158">
        <v>1</v>
      </c>
      <c r="CZ162" s="127">
        <v>1.7940000000000001E-2</v>
      </c>
    </row>
    <row r="163" spans="1:104" x14ac:dyDescent="0.2">
      <c r="A163" s="152">
        <v>107</v>
      </c>
      <c r="B163" s="153" t="s">
        <v>344</v>
      </c>
      <c r="C163" s="154" t="s">
        <v>345</v>
      </c>
      <c r="D163" s="155" t="s">
        <v>128</v>
      </c>
      <c r="E163" s="156">
        <v>1</v>
      </c>
      <c r="F163" s="156">
        <v>0</v>
      </c>
      <c r="G163" s="157">
        <f t="shared" si="30"/>
        <v>0</v>
      </c>
      <c r="O163" s="151">
        <v>2</v>
      </c>
      <c r="AA163" s="127">
        <v>12</v>
      </c>
      <c r="AB163" s="127">
        <v>1</v>
      </c>
      <c r="AC163" s="127">
        <v>73</v>
      </c>
      <c r="AZ163" s="127">
        <v>2</v>
      </c>
      <c r="BA163" s="127">
        <f t="shared" si="31"/>
        <v>0</v>
      </c>
      <c r="BB163" s="127">
        <f t="shared" si="32"/>
        <v>0</v>
      </c>
      <c r="BC163" s="127">
        <f t="shared" si="33"/>
        <v>0</v>
      </c>
      <c r="BD163" s="127">
        <f t="shared" si="34"/>
        <v>0</v>
      </c>
      <c r="BE163" s="127">
        <f t="shared" si="35"/>
        <v>0</v>
      </c>
      <c r="CA163" s="158">
        <v>12</v>
      </c>
      <c r="CB163" s="158">
        <v>1</v>
      </c>
      <c r="CZ163" s="127">
        <v>0</v>
      </c>
    </row>
    <row r="164" spans="1:104" ht="22.5" x14ac:dyDescent="0.2">
      <c r="A164" s="152">
        <v>108</v>
      </c>
      <c r="B164" s="153" t="s">
        <v>346</v>
      </c>
      <c r="C164" s="154" t="s">
        <v>347</v>
      </c>
      <c r="D164" s="155" t="s">
        <v>128</v>
      </c>
      <c r="E164" s="156">
        <v>1</v>
      </c>
      <c r="F164" s="156">
        <v>0</v>
      </c>
      <c r="G164" s="157">
        <f t="shared" si="30"/>
        <v>0</v>
      </c>
      <c r="O164" s="151">
        <v>2</v>
      </c>
      <c r="AA164" s="127">
        <v>12</v>
      </c>
      <c r="AB164" s="127">
        <v>1</v>
      </c>
      <c r="AC164" s="127">
        <v>74</v>
      </c>
      <c r="AZ164" s="127">
        <v>2</v>
      </c>
      <c r="BA164" s="127">
        <f t="shared" si="31"/>
        <v>0</v>
      </c>
      <c r="BB164" s="127">
        <f t="shared" si="32"/>
        <v>0</v>
      </c>
      <c r="BC164" s="127">
        <f t="shared" si="33"/>
        <v>0</v>
      </c>
      <c r="BD164" s="127">
        <f t="shared" si="34"/>
        <v>0</v>
      </c>
      <c r="BE164" s="127">
        <f t="shared" si="35"/>
        <v>0</v>
      </c>
      <c r="CA164" s="158">
        <v>12</v>
      </c>
      <c r="CB164" s="158">
        <v>1</v>
      </c>
      <c r="CZ164" s="127">
        <v>0</v>
      </c>
    </row>
    <row r="165" spans="1:104" x14ac:dyDescent="0.2">
      <c r="A165" s="152">
        <v>109</v>
      </c>
      <c r="B165" s="153" t="s">
        <v>348</v>
      </c>
      <c r="C165" s="154" t="s">
        <v>349</v>
      </c>
      <c r="D165" s="155" t="s">
        <v>128</v>
      </c>
      <c r="E165" s="156">
        <v>1</v>
      </c>
      <c r="F165" s="156">
        <v>0</v>
      </c>
      <c r="G165" s="157">
        <f t="shared" si="30"/>
        <v>0</v>
      </c>
      <c r="O165" s="151">
        <v>2</v>
      </c>
      <c r="AA165" s="127">
        <v>12</v>
      </c>
      <c r="AB165" s="127">
        <v>1</v>
      </c>
      <c r="AC165" s="127">
        <v>103</v>
      </c>
      <c r="AZ165" s="127">
        <v>2</v>
      </c>
      <c r="BA165" s="127">
        <f t="shared" si="31"/>
        <v>0</v>
      </c>
      <c r="BB165" s="127">
        <f t="shared" si="32"/>
        <v>0</v>
      </c>
      <c r="BC165" s="127">
        <f t="shared" si="33"/>
        <v>0</v>
      </c>
      <c r="BD165" s="127">
        <f t="shared" si="34"/>
        <v>0</v>
      </c>
      <c r="BE165" s="127">
        <f t="shared" si="35"/>
        <v>0</v>
      </c>
      <c r="CA165" s="158">
        <v>12</v>
      </c>
      <c r="CB165" s="158">
        <v>1</v>
      </c>
      <c r="CZ165" s="127">
        <v>0</v>
      </c>
    </row>
    <row r="166" spans="1:104" x14ac:dyDescent="0.2">
      <c r="A166" s="152">
        <v>110</v>
      </c>
      <c r="B166" s="153" t="s">
        <v>350</v>
      </c>
      <c r="C166" s="154" t="s">
        <v>351</v>
      </c>
      <c r="D166" s="155" t="s">
        <v>128</v>
      </c>
      <c r="E166" s="156">
        <v>3</v>
      </c>
      <c r="F166" s="156">
        <v>0</v>
      </c>
      <c r="G166" s="157">
        <f t="shared" si="30"/>
        <v>0</v>
      </c>
      <c r="O166" s="151">
        <v>2</v>
      </c>
      <c r="AA166" s="127">
        <v>12</v>
      </c>
      <c r="AB166" s="127">
        <v>1</v>
      </c>
      <c r="AC166" s="127">
        <v>85</v>
      </c>
      <c r="AZ166" s="127">
        <v>2</v>
      </c>
      <c r="BA166" s="127">
        <f t="shared" si="31"/>
        <v>0</v>
      </c>
      <c r="BB166" s="127">
        <f t="shared" si="32"/>
        <v>0</v>
      </c>
      <c r="BC166" s="127">
        <f t="shared" si="33"/>
        <v>0</v>
      </c>
      <c r="BD166" s="127">
        <f t="shared" si="34"/>
        <v>0</v>
      </c>
      <c r="BE166" s="127">
        <f t="shared" si="35"/>
        <v>0</v>
      </c>
      <c r="CA166" s="158">
        <v>12</v>
      </c>
      <c r="CB166" s="158">
        <v>1</v>
      </c>
      <c r="CZ166" s="127">
        <v>1E-3</v>
      </c>
    </row>
    <row r="167" spans="1:104" x14ac:dyDescent="0.2">
      <c r="A167" s="152">
        <v>111</v>
      </c>
      <c r="B167" s="153" t="s">
        <v>352</v>
      </c>
      <c r="C167" s="154" t="s">
        <v>353</v>
      </c>
      <c r="D167" s="155" t="s">
        <v>128</v>
      </c>
      <c r="E167" s="156">
        <v>1</v>
      </c>
      <c r="F167" s="156">
        <v>0</v>
      </c>
      <c r="G167" s="157">
        <f t="shared" si="30"/>
        <v>0</v>
      </c>
      <c r="O167" s="151">
        <v>2</v>
      </c>
      <c r="AA167" s="127">
        <v>12</v>
      </c>
      <c r="AB167" s="127">
        <v>1</v>
      </c>
      <c r="AC167" s="127">
        <v>86</v>
      </c>
      <c r="AZ167" s="127">
        <v>2</v>
      </c>
      <c r="BA167" s="127">
        <f t="shared" si="31"/>
        <v>0</v>
      </c>
      <c r="BB167" s="127">
        <f t="shared" si="32"/>
        <v>0</v>
      </c>
      <c r="BC167" s="127">
        <f t="shared" si="33"/>
        <v>0</v>
      </c>
      <c r="BD167" s="127">
        <f t="shared" si="34"/>
        <v>0</v>
      </c>
      <c r="BE167" s="127">
        <f t="shared" si="35"/>
        <v>0</v>
      </c>
      <c r="CA167" s="158">
        <v>12</v>
      </c>
      <c r="CB167" s="158">
        <v>1</v>
      </c>
      <c r="CZ167" s="127">
        <v>1E-3</v>
      </c>
    </row>
    <row r="168" spans="1:104" ht="22.5" x14ac:dyDescent="0.2">
      <c r="A168" s="152">
        <v>112</v>
      </c>
      <c r="B168" s="153" t="s">
        <v>354</v>
      </c>
      <c r="C168" s="154" t="s">
        <v>355</v>
      </c>
      <c r="D168" s="155" t="s">
        <v>128</v>
      </c>
      <c r="E168" s="156">
        <v>4</v>
      </c>
      <c r="F168" s="156">
        <v>0</v>
      </c>
      <c r="G168" s="157">
        <f t="shared" si="30"/>
        <v>0</v>
      </c>
      <c r="O168" s="151">
        <v>2</v>
      </c>
      <c r="AA168" s="127">
        <v>12</v>
      </c>
      <c r="AB168" s="127">
        <v>1</v>
      </c>
      <c r="AC168" s="127">
        <v>84</v>
      </c>
      <c r="AZ168" s="127">
        <v>2</v>
      </c>
      <c r="BA168" s="127">
        <f t="shared" si="31"/>
        <v>0</v>
      </c>
      <c r="BB168" s="127">
        <f t="shared" si="32"/>
        <v>0</v>
      </c>
      <c r="BC168" s="127">
        <f t="shared" si="33"/>
        <v>0</v>
      </c>
      <c r="BD168" s="127">
        <f t="shared" si="34"/>
        <v>0</v>
      </c>
      <c r="BE168" s="127">
        <f t="shared" si="35"/>
        <v>0</v>
      </c>
      <c r="CA168" s="158">
        <v>12</v>
      </c>
      <c r="CB168" s="158">
        <v>1</v>
      </c>
      <c r="CZ168" s="127">
        <v>1E-3</v>
      </c>
    </row>
    <row r="169" spans="1:104" x14ac:dyDescent="0.2">
      <c r="A169" s="152">
        <v>113</v>
      </c>
      <c r="B169" s="153" t="s">
        <v>356</v>
      </c>
      <c r="C169" s="154" t="s">
        <v>357</v>
      </c>
      <c r="D169" s="155" t="s">
        <v>128</v>
      </c>
      <c r="E169" s="156">
        <v>3</v>
      </c>
      <c r="F169" s="156">
        <v>0</v>
      </c>
      <c r="G169" s="157">
        <f t="shared" si="30"/>
        <v>0</v>
      </c>
      <c r="O169" s="151">
        <v>2</v>
      </c>
      <c r="AA169" s="127">
        <v>12</v>
      </c>
      <c r="AB169" s="127">
        <v>1</v>
      </c>
      <c r="AC169" s="127">
        <v>79</v>
      </c>
      <c r="AZ169" s="127">
        <v>2</v>
      </c>
      <c r="BA169" s="127">
        <f t="shared" si="31"/>
        <v>0</v>
      </c>
      <c r="BB169" s="127">
        <f t="shared" si="32"/>
        <v>0</v>
      </c>
      <c r="BC169" s="127">
        <f t="shared" si="33"/>
        <v>0</v>
      </c>
      <c r="BD169" s="127">
        <f t="shared" si="34"/>
        <v>0</v>
      </c>
      <c r="BE169" s="127">
        <f t="shared" si="35"/>
        <v>0</v>
      </c>
      <c r="CA169" s="158">
        <v>12</v>
      </c>
      <c r="CB169" s="158">
        <v>1</v>
      </c>
      <c r="CZ169" s="127">
        <v>1E-3</v>
      </c>
    </row>
    <row r="170" spans="1:104" x14ac:dyDescent="0.2">
      <c r="A170" s="152">
        <v>114</v>
      </c>
      <c r="B170" s="153" t="s">
        <v>358</v>
      </c>
      <c r="C170" s="154" t="s">
        <v>359</v>
      </c>
      <c r="D170" s="155" t="s">
        <v>128</v>
      </c>
      <c r="E170" s="156">
        <v>4</v>
      </c>
      <c r="F170" s="156">
        <v>0</v>
      </c>
      <c r="G170" s="157">
        <f t="shared" si="30"/>
        <v>0</v>
      </c>
      <c r="O170" s="151">
        <v>2</v>
      </c>
      <c r="AA170" s="127">
        <v>12</v>
      </c>
      <c r="AB170" s="127">
        <v>1</v>
      </c>
      <c r="AC170" s="127">
        <v>87</v>
      </c>
      <c r="AZ170" s="127">
        <v>2</v>
      </c>
      <c r="BA170" s="127">
        <f t="shared" si="31"/>
        <v>0</v>
      </c>
      <c r="BB170" s="127">
        <f t="shared" si="32"/>
        <v>0</v>
      </c>
      <c r="BC170" s="127">
        <f t="shared" si="33"/>
        <v>0</v>
      </c>
      <c r="BD170" s="127">
        <f t="shared" si="34"/>
        <v>0</v>
      </c>
      <c r="BE170" s="127">
        <f t="shared" si="35"/>
        <v>0</v>
      </c>
      <c r="CA170" s="158">
        <v>12</v>
      </c>
      <c r="CB170" s="158">
        <v>1</v>
      </c>
      <c r="CZ170" s="127">
        <v>1E-3</v>
      </c>
    </row>
    <row r="171" spans="1:104" x14ac:dyDescent="0.2">
      <c r="A171" s="152">
        <v>115</v>
      </c>
      <c r="B171" s="153" t="s">
        <v>360</v>
      </c>
      <c r="C171" s="154" t="s">
        <v>361</v>
      </c>
      <c r="D171" s="155" t="s">
        <v>128</v>
      </c>
      <c r="E171" s="156">
        <v>1</v>
      </c>
      <c r="F171" s="156">
        <v>0</v>
      </c>
      <c r="G171" s="157">
        <f t="shared" si="30"/>
        <v>0</v>
      </c>
      <c r="O171" s="151">
        <v>2</v>
      </c>
      <c r="AA171" s="127">
        <v>12</v>
      </c>
      <c r="AB171" s="127">
        <v>1</v>
      </c>
      <c r="AC171" s="127">
        <v>88</v>
      </c>
      <c r="AZ171" s="127">
        <v>2</v>
      </c>
      <c r="BA171" s="127">
        <f t="shared" si="31"/>
        <v>0</v>
      </c>
      <c r="BB171" s="127">
        <f t="shared" si="32"/>
        <v>0</v>
      </c>
      <c r="BC171" s="127">
        <f t="shared" si="33"/>
        <v>0</v>
      </c>
      <c r="BD171" s="127">
        <f t="shared" si="34"/>
        <v>0</v>
      </c>
      <c r="BE171" s="127">
        <f t="shared" si="35"/>
        <v>0</v>
      </c>
      <c r="CA171" s="158">
        <v>12</v>
      </c>
      <c r="CB171" s="158">
        <v>1</v>
      </c>
      <c r="CZ171" s="127">
        <v>1E-3</v>
      </c>
    </row>
    <row r="172" spans="1:104" x14ac:dyDescent="0.2">
      <c r="A172" s="152">
        <v>116</v>
      </c>
      <c r="B172" s="153" t="s">
        <v>362</v>
      </c>
      <c r="C172" s="154" t="s">
        <v>363</v>
      </c>
      <c r="D172" s="155" t="s">
        <v>128</v>
      </c>
      <c r="E172" s="156">
        <v>1</v>
      </c>
      <c r="F172" s="156">
        <v>0</v>
      </c>
      <c r="G172" s="157">
        <f t="shared" si="30"/>
        <v>0</v>
      </c>
      <c r="O172" s="151">
        <v>2</v>
      </c>
      <c r="AA172" s="127">
        <v>12</v>
      </c>
      <c r="AB172" s="127">
        <v>1</v>
      </c>
      <c r="AC172" s="127">
        <v>108</v>
      </c>
      <c r="AZ172" s="127">
        <v>2</v>
      </c>
      <c r="BA172" s="127">
        <f t="shared" si="31"/>
        <v>0</v>
      </c>
      <c r="BB172" s="127">
        <f t="shared" si="32"/>
        <v>0</v>
      </c>
      <c r="BC172" s="127">
        <f t="shared" si="33"/>
        <v>0</v>
      </c>
      <c r="BD172" s="127">
        <f t="shared" si="34"/>
        <v>0</v>
      </c>
      <c r="BE172" s="127">
        <f t="shared" si="35"/>
        <v>0</v>
      </c>
      <c r="CA172" s="158">
        <v>12</v>
      </c>
      <c r="CB172" s="158">
        <v>1</v>
      </c>
      <c r="CZ172" s="127">
        <v>0</v>
      </c>
    </row>
    <row r="173" spans="1:104" x14ac:dyDescent="0.2">
      <c r="A173" s="152">
        <v>117</v>
      </c>
      <c r="B173" s="153" t="s">
        <v>364</v>
      </c>
      <c r="C173" s="154" t="s">
        <v>365</v>
      </c>
      <c r="D173" s="155" t="s">
        <v>58</v>
      </c>
      <c r="E173" s="156">
        <v>0.31</v>
      </c>
      <c r="F173" s="156">
        <v>0</v>
      </c>
      <c r="G173" s="157">
        <f t="shared" si="30"/>
        <v>0</v>
      </c>
      <c r="O173" s="151">
        <v>2</v>
      </c>
      <c r="AA173" s="127">
        <v>7</v>
      </c>
      <c r="AB173" s="127">
        <v>1002</v>
      </c>
      <c r="AC173" s="127">
        <v>5</v>
      </c>
      <c r="AZ173" s="127">
        <v>2</v>
      </c>
      <c r="BA173" s="127">
        <f t="shared" si="31"/>
        <v>0</v>
      </c>
      <c r="BB173" s="127">
        <f t="shared" si="32"/>
        <v>0</v>
      </c>
      <c r="BC173" s="127">
        <f t="shared" si="33"/>
        <v>0</v>
      </c>
      <c r="BD173" s="127">
        <f t="shared" si="34"/>
        <v>0</v>
      </c>
      <c r="BE173" s="127">
        <f t="shared" si="35"/>
        <v>0</v>
      </c>
      <c r="CA173" s="158">
        <v>7</v>
      </c>
      <c r="CB173" s="158">
        <v>1002</v>
      </c>
      <c r="CZ173" s="127">
        <v>0</v>
      </c>
    </row>
    <row r="174" spans="1:104" x14ac:dyDescent="0.2">
      <c r="A174" s="166"/>
      <c r="B174" s="167" t="s">
        <v>69</v>
      </c>
      <c r="C174" s="168" t="str">
        <f>CONCATENATE(B122," ",C122)</f>
        <v>725 Zařizovací předměty</v>
      </c>
      <c r="D174" s="169"/>
      <c r="E174" s="170"/>
      <c r="F174" s="171"/>
      <c r="G174" s="172">
        <f>SUM(G122:G173)</f>
        <v>0</v>
      </c>
      <c r="O174" s="151">
        <v>4</v>
      </c>
      <c r="BA174" s="173">
        <f>SUM(BA122:BA173)</f>
        <v>0</v>
      </c>
      <c r="BB174" s="173">
        <f>SUM(BB122:BB173)</f>
        <v>0</v>
      </c>
      <c r="BC174" s="173">
        <f>SUM(BC122:BC173)</f>
        <v>0</v>
      </c>
      <c r="BD174" s="173">
        <f>SUM(BD122:BD173)</f>
        <v>0</v>
      </c>
      <c r="BE174" s="173">
        <f>SUM(BE122:BE173)</f>
        <v>0</v>
      </c>
    </row>
    <row r="175" spans="1:104" x14ac:dyDescent="0.2">
      <c r="A175" s="144" t="s">
        <v>67</v>
      </c>
      <c r="B175" s="145" t="s">
        <v>366</v>
      </c>
      <c r="C175" s="146" t="s">
        <v>367</v>
      </c>
      <c r="D175" s="147"/>
      <c r="E175" s="148"/>
      <c r="F175" s="148"/>
      <c r="G175" s="149"/>
      <c r="H175" s="150"/>
      <c r="I175" s="150"/>
      <c r="O175" s="151">
        <v>1</v>
      </c>
    </row>
    <row r="176" spans="1:104" x14ac:dyDescent="0.2">
      <c r="A176" s="152">
        <v>118</v>
      </c>
      <c r="B176" s="153" t="s">
        <v>368</v>
      </c>
      <c r="C176" s="154" t="s">
        <v>369</v>
      </c>
      <c r="D176" s="155" t="s">
        <v>93</v>
      </c>
      <c r="E176" s="156">
        <v>0.43</v>
      </c>
      <c r="F176" s="156">
        <v>0</v>
      </c>
      <c r="G176" s="157">
        <f t="shared" ref="G176:G183" si="36">E176*F176</f>
        <v>0</v>
      </c>
      <c r="O176" s="151">
        <v>2</v>
      </c>
      <c r="AA176" s="127">
        <v>8</v>
      </c>
      <c r="AB176" s="127">
        <v>1</v>
      </c>
      <c r="AC176" s="127">
        <v>3</v>
      </c>
      <c r="AZ176" s="127">
        <v>1</v>
      </c>
      <c r="BA176" s="127">
        <f t="shared" ref="BA176:BA183" si="37">IF(AZ176=1,G176,0)</f>
        <v>0</v>
      </c>
      <c r="BB176" s="127">
        <f t="shared" ref="BB176:BB183" si="38">IF(AZ176=2,G176,0)</f>
        <v>0</v>
      </c>
      <c r="BC176" s="127">
        <f t="shared" ref="BC176:BC183" si="39">IF(AZ176=3,G176,0)</f>
        <v>0</v>
      </c>
      <c r="BD176" s="127">
        <f t="shared" ref="BD176:BD183" si="40">IF(AZ176=4,G176,0)</f>
        <v>0</v>
      </c>
      <c r="BE176" s="127">
        <f t="shared" ref="BE176:BE183" si="41">IF(AZ176=5,G176,0)</f>
        <v>0</v>
      </c>
      <c r="CA176" s="158">
        <v>8</v>
      </c>
      <c r="CB176" s="158">
        <v>1</v>
      </c>
      <c r="CZ176" s="127">
        <v>0</v>
      </c>
    </row>
    <row r="177" spans="1:104" x14ac:dyDescent="0.2">
      <c r="A177" s="152">
        <v>119</v>
      </c>
      <c r="B177" s="153" t="s">
        <v>370</v>
      </c>
      <c r="C177" s="154" t="s">
        <v>371</v>
      </c>
      <c r="D177" s="155" t="s">
        <v>93</v>
      </c>
      <c r="E177" s="156">
        <v>0.86</v>
      </c>
      <c r="F177" s="156">
        <v>0</v>
      </c>
      <c r="G177" s="157">
        <f t="shared" si="36"/>
        <v>0</v>
      </c>
      <c r="O177" s="151">
        <v>2</v>
      </c>
      <c r="AA177" s="127">
        <v>8</v>
      </c>
      <c r="AB177" s="127">
        <v>0</v>
      </c>
      <c r="AC177" s="127">
        <v>3</v>
      </c>
      <c r="AZ177" s="127">
        <v>1</v>
      </c>
      <c r="BA177" s="127">
        <f t="shared" si="37"/>
        <v>0</v>
      </c>
      <c r="BB177" s="127">
        <f t="shared" si="38"/>
        <v>0</v>
      </c>
      <c r="BC177" s="127">
        <f t="shared" si="39"/>
        <v>0</v>
      </c>
      <c r="BD177" s="127">
        <f t="shared" si="40"/>
        <v>0</v>
      </c>
      <c r="BE177" s="127">
        <f t="shared" si="41"/>
        <v>0</v>
      </c>
      <c r="CA177" s="158">
        <v>8</v>
      </c>
      <c r="CB177" s="158">
        <v>0</v>
      </c>
      <c r="CZ177" s="127">
        <v>0</v>
      </c>
    </row>
    <row r="178" spans="1:104" x14ac:dyDescent="0.2">
      <c r="A178" s="152">
        <v>120</v>
      </c>
      <c r="B178" s="153" t="s">
        <v>372</v>
      </c>
      <c r="C178" s="154" t="s">
        <v>373</v>
      </c>
      <c r="D178" s="155" t="s">
        <v>93</v>
      </c>
      <c r="E178" s="156">
        <v>8.17</v>
      </c>
      <c r="F178" s="156">
        <v>0</v>
      </c>
      <c r="G178" s="157">
        <f t="shared" si="36"/>
        <v>0</v>
      </c>
      <c r="O178" s="151">
        <v>2</v>
      </c>
      <c r="AA178" s="127">
        <v>8</v>
      </c>
      <c r="AB178" s="127">
        <v>1</v>
      </c>
      <c r="AC178" s="127">
        <v>3</v>
      </c>
      <c r="AZ178" s="127">
        <v>1</v>
      </c>
      <c r="BA178" s="127">
        <f t="shared" si="37"/>
        <v>0</v>
      </c>
      <c r="BB178" s="127">
        <f t="shared" si="38"/>
        <v>0</v>
      </c>
      <c r="BC178" s="127">
        <f t="shared" si="39"/>
        <v>0</v>
      </c>
      <c r="BD178" s="127">
        <f t="shared" si="40"/>
        <v>0</v>
      </c>
      <c r="BE178" s="127">
        <f t="shared" si="41"/>
        <v>0</v>
      </c>
      <c r="CA178" s="158">
        <v>8</v>
      </c>
      <c r="CB178" s="158">
        <v>1</v>
      </c>
      <c r="CZ178" s="127">
        <v>0</v>
      </c>
    </row>
    <row r="179" spans="1:104" x14ac:dyDescent="0.2">
      <c r="A179" s="152">
        <v>121</v>
      </c>
      <c r="B179" s="153" t="s">
        <v>374</v>
      </c>
      <c r="C179" s="154" t="s">
        <v>375</v>
      </c>
      <c r="D179" s="155" t="s">
        <v>93</v>
      </c>
      <c r="E179" s="156">
        <v>0.43</v>
      </c>
      <c r="F179" s="156">
        <v>0</v>
      </c>
      <c r="G179" s="157">
        <f t="shared" si="36"/>
        <v>0</v>
      </c>
      <c r="O179" s="151">
        <v>2</v>
      </c>
      <c r="AA179" s="127">
        <v>8</v>
      </c>
      <c r="AB179" s="127">
        <v>1</v>
      </c>
      <c r="AC179" s="127">
        <v>3</v>
      </c>
      <c r="AZ179" s="127">
        <v>1</v>
      </c>
      <c r="BA179" s="127">
        <f t="shared" si="37"/>
        <v>0</v>
      </c>
      <c r="BB179" s="127">
        <f t="shared" si="38"/>
        <v>0</v>
      </c>
      <c r="BC179" s="127">
        <f t="shared" si="39"/>
        <v>0</v>
      </c>
      <c r="BD179" s="127">
        <f t="shared" si="40"/>
        <v>0</v>
      </c>
      <c r="BE179" s="127">
        <f t="shared" si="41"/>
        <v>0</v>
      </c>
      <c r="CA179" s="158">
        <v>8</v>
      </c>
      <c r="CB179" s="158">
        <v>1</v>
      </c>
      <c r="CZ179" s="127">
        <v>0</v>
      </c>
    </row>
    <row r="180" spans="1:104" x14ac:dyDescent="0.2">
      <c r="A180" s="152">
        <v>122</v>
      </c>
      <c r="B180" s="153" t="s">
        <v>376</v>
      </c>
      <c r="C180" s="154" t="s">
        <v>377</v>
      </c>
      <c r="D180" s="155" t="s">
        <v>93</v>
      </c>
      <c r="E180" s="156">
        <v>0.43</v>
      </c>
      <c r="F180" s="156">
        <v>0</v>
      </c>
      <c r="G180" s="157">
        <f t="shared" si="36"/>
        <v>0</v>
      </c>
      <c r="O180" s="151">
        <v>2</v>
      </c>
      <c r="AA180" s="127">
        <v>8</v>
      </c>
      <c r="AB180" s="127">
        <v>0</v>
      </c>
      <c r="AC180" s="127">
        <v>3</v>
      </c>
      <c r="AZ180" s="127">
        <v>1</v>
      </c>
      <c r="BA180" s="127">
        <f t="shared" si="37"/>
        <v>0</v>
      </c>
      <c r="BB180" s="127">
        <f t="shared" si="38"/>
        <v>0</v>
      </c>
      <c r="BC180" s="127">
        <f t="shared" si="39"/>
        <v>0</v>
      </c>
      <c r="BD180" s="127">
        <f t="shared" si="40"/>
        <v>0</v>
      </c>
      <c r="BE180" s="127">
        <f t="shared" si="41"/>
        <v>0</v>
      </c>
      <c r="CA180" s="158">
        <v>8</v>
      </c>
      <c r="CB180" s="158">
        <v>0</v>
      </c>
      <c r="CZ180" s="127">
        <v>0</v>
      </c>
    </row>
    <row r="181" spans="1:104" x14ac:dyDescent="0.2">
      <c r="A181" s="152">
        <v>123</v>
      </c>
      <c r="B181" s="153" t="s">
        <v>378</v>
      </c>
      <c r="C181" s="154" t="s">
        <v>379</v>
      </c>
      <c r="D181" s="155" t="s">
        <v>93</v>
      </c>
      <c r="E181" s="156">
        <v>10.32</v>
      </c>
      <c r="F181" s="156">
        <v>0</v>
      </c>
      <c r="G181" s="157">
        <f t="shared" si="36"/>
        <v>0</v>
      </c>
      <c r="O181" s="151">
        <v>2</v>
      </c>
      <c r="AA181" s="127">
        <v>8</v>
      </c>
      <c r="AB181" s="127">
        <v>0</v>
      </c>
      <c r="AC181" s="127">
        <v>3</v>
      </c>
      <c r="AZ181" s="127">
        <v>1</v>
      </c>
      <c r="BA181" s="127">
        <f t="shared" si="37"/>
        <v>0</v>
      </c>
      <c r="BB181" s="127">
        <f t="shared" si="38"/>
        <v>0</v>
      </c>
      <c r="BC181" s="127">
        <f t="shared" si="39"/>
        <v>0</v>
      </c>
      <c r="BD181" s="127">
        <f t="shared" si="40"/>
        <v>0</v>
      </c>
      <c r="BE181" s="127">
        <f t="shared" si="41"/>
        <v>0</v>
      </c>
      <c r="CA181" s="158">
        <v>8</v>
      </c>
      <c r="CB181" s="158">
        <v>0</v>
      </c>
      <c r="CZ181" s="127">
        <v>0</v>
      </c>
    </row>
    <row r="182" spans="1:104" x14ac:dyDescent="0.2">
      <c r="A182" s="152">
        <v>124</v>
      </c>
      <c r="B182" s="153" t="s">
        <v>380</v>
      </c>
      <c r="C182" s="154" t="s">
        <v>381</v>
      </c>
      <c r="D182" s="155" t="s">
        <v>93</v>
      </c>
      <c r="E182" s="156">
        <v>0.43</v>
      </c>
      <c r="F182" s="156">
        <v>0</v>
      </c>
      <c r="G182" s="157">
        <f t="shared" si="36"/>
        <v>0</v>
      </c>
      <c r="O182" s="151">
        <v>2</v>
      </c>
      <c r="AA182" s="127">
        <v>8</v>
      </c>
      <c r="AB182" s="127">
        <v>0</v>
      </c>
      <c r="AC182" s="127">
        <v>3</v>
      </c>
      <c r="AZ182" s="127">
        <v>1</v>
      </c>
      <c r="BA182" s="127">
        <f t="shared" si="37"/>
        <v>0</v>
      </c>
      <c r="BB182" s="127">
        <f t="shared" si="38"/>
        <v>0</v>
      </c>
      <c r="BC182" s="127">
        <f t="shared" si="39"/>
        <v>0</v>
      </c>
      <c r="BD182" s="127">
        <f t="shared" si="40"/>
        <v>0</v>
      </c>
      <c r="BE182" s="127">
        <f t="shared" si="41"/>
        <v>0</v>
      </c>
      <c r="CA182" s="158">
        <v>8</v>
      </c>
      <c r="CB182" s="158">
        <v>0</v>
      </c>
      <c r="CZ182" s="127">
        <v>0</v>
      </c>
    </row>
    <row r="183" spans="1:104" x14ac:dyDescent="0.2">
      <c r="A183" s="152">
        <v>125</v>
      </c>
      <c r="B183" s="153" t="s">
        <v>382</v>
      </c>
      <c r="C183" s="154" t="s">
        <v>383</v>
      </c>
      <c r="D183" s="155" t="s">
        <v>93</v>
      </c>
      <c r="E183" s="156">
        <v>0.43</v>
      </c>
      <c r="F183" s="156">
        <v>0</v>
      </c>
      <c r="G183" s="157">
        <f t="shared" si="36"/>
        <v>0</v>
      </c>
      <c r="O183" s="151">
        <v>2</v>
      </c>
      <c r="AA183" s="127">
        <v>8</v>
      </c>
      <c r="AB183" s="127">
        <v>0</v>
      </c>
      <c r="AC183" s="127">
        <v>3</v>
      </c>
      <c r="AZ183" s="127">
        <v>1</v>
      </c>
      <c r="BA183" s="127">
        <f t="shared" si="37"/>
        <v>0</v>
      </c>
      <c r="BB183" s="127">
        <f t="shared" si="38"/>
        <v>0</v>
      </c>
      <c r="BC183" s="127">
        <f t="shared" si="39"/>
        <v>0</v>
      </c>
      <c r="BD183" s="127">
        <f t="shared" si="40"/>
        <v>0</v>
      </c>
      <c r="BE183" s="127">
        <f t="shared" si="41"/>
        <v>0</v>
      </c>
      <c r="CA183" s="158">
        <v>8</v>
      </c>
      <c r="CB183" s="158">
        <v>0</v>
      </c>
      <c r="CZ183" s="127">
        <v>0</v>
      </c>
    </row>
    <row r="184" spans="1:104" x14ac:dyDescent="0.2">
      <c r="A184" s="166"/>
      <c r="B184" s="167" t="s">
        <v>69</v>
      </c>
      <c r="C184" s="168" t="str">
        <f>CONCATENATE(B175," ",C175)</f>
        <v>D96 Přesuny suti a vybouraných hmot</v>
      </c>
      <c r="D184" s="169"/>
      <c r="E184" s="170"/>
      <c r="F184" s="171"/>
      <c r="G184" s="172">
        <f>SUM(G175:G183)</f>
        <v>0</v>
      </c>
      <c r="O184" s="151">
        <v>4</v>
      </c>
      <c r="BA184" s="173">
        <f>SUM(BA175:BA183)</f>
        <v>0</v>
      </c>
      <c r="BB184" s="173">
        <f>SUM(BB175:BB183)</f>
        <v>0</v>
      </c>
      <c r="BC184" s="173">
        <f>SUM(BC175:BC183)</f>
        <v>0</v>
      </c>
      <c r="BD184" s="173">
        <f>SUM(BD175:BD183)</f>
        <v>0</v>
      </c>
      <c r="BE184" s="173">
        <f>SUM(BE175:BE183)</f>
        <v>0</v>
      </c>
    </row>
    <row r="185" spans="1:104" x14ac:dyDescent="0.2">
      <c r="E185" s="127"/>
    </row>
    <row r="186" spans="1:104" x14ac:dyDescent="0.2">
      <c r="E186" s="127"/>
    </row>
    <row r="187" spans="1:104" x14ac:dyDescent="0.2">
      <c r="E187" s="127"/>
    </row>
    <row r="188" spans="1:104" x14ac:dyDescent="0.2">
      <c r="E188" s="127"/>
    </row>
    <row r="189" spans="1:104" x14ac:dyDescent="0.2">
      <c r="E189" s="127"/>
    </row>
    <row r="190" spans="1:104" x14ac:dyDescent="0.2">
      <c r="E190" s="127"/>
    </row>
    <row r="191" spans="1:104" x14ac:dyDescent="0.2">
      <c r="E191" s="127"/>
    </row>
    <row r="192" spans="1:104" x14ac:dyDescent="0.2">
      <c r="E192" s="127"/>
    </row>
    <row r="193" spans="1:7" x14ac:dyDescent="0.2">
      <c r="E193" s="127"/>
    </row>
    <row r="194" spans="1:7" x14ac:dyDescent="0.2">
      <c r="E194" s="127"/>
    </row>
    <row r="195" spans="1:7" x14ac:dyDescent="0.2">
      <c r="E195" s="127"/>
    </row>
    <row r="196" spans="1:7" x14ac:dyDescent="0.2">
      <c r="E196" s="127"/>
    </row>
    <row r="197" spans="1:7" x14ac:dyDescent="0.2">
      <c r="E197" s="127"/>
    </row>
    <row r="198" spans="1:7" x14ac:dyDescent="0.2">
      <c r="E198" s="127"/>
    </row>
    <row r="199" spans="1:7" x14ac:dyDescent="0.2">
      <c r="E199" s="127"/>
    </row>
    <row r="200" spans="1:7" x14ac:dyDescent="0.2">
      <c r="E200" s="127"/>
    </row>
    <row r="201" spans="1:7" x14ac:dyDescent="0.2">
      <c r="E201" s="127"/>
    </row>
    <row r="202" spans="1:7" x14ac:dyDescent="0.2">
      <c r="E202" s="127"/>
    </row>
    <row r="203" spans="1:7" x14ac:dyDescent="0.2">
      <c r="E203" s="127"/>
    </row>
    <row r="204" spans="1:7" x14ac:dyDescent="0.2">
      <c r="E204" s="127"/>
    </row>
    <row r="205" spans="1:7" x14ac:dyDescent="0.2">
      <c r="E205" s="127"/>
    </row>
    <row r="206" spans="1:7" x14ac:dyDescent="0.2">
      <c r="E206" s="127"/>
    </row>
    <row r="207" spans="1:7" x14ac:dyDescent="0.2">
      <c r="E207" s="127"/>
    </row>
    <row r="208" spans="1:7" x14ac:dyDescent="0.2">
      <c r="A208" s="174"/>
      <c r="B208" s="174"/>
      <c r="C208" s="174"/>
      <c r="D208" s="174"/>
      <c r="E208" s="174"/>
      <c r="F208" s="174"/>
      <c r="G208" s="174"/>
    </row>
    <row r="209" spans="1:7" x14ac:dyDescent="0.2">
      <c r="A209" s="174"/>
      <c r="B209" s="174"/>
      <c r="C209" s="174"/>
      <c r="D209" s="174"/>
      <c r="E209" s="174"/>
      <c r="F209" s="174"/>
      <c r="G209" s="174"/>
    </row>
    <row r="210" spans="1:7" x14ac:dyDescent="0.2">
      <c r="A210" s="174"/>
      <c r="B210" s="174"/>
      <c r="C210" s="174"/>
      <c r="D210" s="174"/>
      <c r="E210" s="174"/>
      <c r="F210" s="174"/>
      <c r="G210" s="174"/>
    </row>
    <row r="211" spans="1:7" x14ac:dyDescent="0.2">
      <c r="A211" s="174"/>
      <c r="B211" s="174"/>
      <c r="C211" s="174"/>
      <c r="D211" s="174"/>
      <c r="E211" s="174"/>
      <c r="F211" s="174"/>
      <c r="G211" s="174"/>
    </row>
    <row r="212" spans="1:7" x14ac:dyDescent="0.2">
      <c r="E212" s="127"/>
    </row>
    <row r="213" spans="1:7" x14ac:dyDescent="0.2">
      <c r="E213" s="127"/>
    </row>
    <row r="214" spans="1:7" x14ac:dyDescent="0.2">
      <c r="E214" s="127"/>
    </row>
    <row r="215" spans="1:7" x14ac:dyDescent="0.2">
      <c r="E215" s="127"/>
    </row>
    <row r="216" spans="1:7" x14ac:dyDescent="0.2">
      <c r="E216" s="127"/>
    </row>
    <row r="217" spans="1:7" x14ac:dyDescent="0.2">
      <c r="E217" s="127"/>
    </row>
    <row r="218" spans="1:7" x14ac:dyDescent="0.2">
      <c r="E218" s="127"/>
    </row>
    <row r="219" spans="1:7" x14ac:dyDescent="0.2">
      <c r="E219" s="127"/>
    </row>
    <row r="220" spans="1:7" x14ac:dyDescent="0.2">
      <c r="E220" s="127"/>
    </row>
    <row r="221" spans="1:7" x14ac:dyDescent="0.2">
      <c r="E221" s="127"/>
    </row>
    <row r="222" spans="1:7" x14ac:dyDescent="0.2">
      <c r="E222" s="127"/>
    </row>
    <row r="223" spans="1:7" x14ac:dyDescent="0.2">
      <c r="E223" s="127"/>
    </row>
    <row r="224" spans="1:7" x14ac:dyDescent="0.2">
      <c r="E224" s="127"/>
    </row>
    <row r="225" spans="5:5" x14ac:dyDescent="0.2">
      <c r="E225" s="127"/>
    </row>
    <row r="226" spans="5:5" x14ac:dyDescent="0.2">
      <c r="E226" s="127"/>
    </row>
    <row r="227" spans="5:5" x14ac:dyDescent="0.2">
      <c r="E227" s="127"/>
    </row>
    <row r="228" spans="5:5" x14ac:dyDescent="0.2">
      <c r="E228" s="127"/>
    </row>
    <row r="229" spans="5:5" x14ac:dyDescent="0.2">
      <c r="E229" s="127"/>
    </row>
    <row r="230" spans="5:5" x14ac:dyDescent="0.2">
      <c r="E230" s="127"/>
    </row>
    <row r="231" spans="5:5" x14ac:dyDescent="0.2">
      <c r="E231" s="127"/>
    </row>
    <row r="232" spans="5:5" x14ac:dyDescent="0.2">
      <c r="E232" s="127"/>
    </row>
    <row r="233" spans="5:5" x14ac:dyDescent="0.2">
      <c r="E233" s="127"/>
    </row>
    <row r="234" spans="5:5" x14ac:dyDescent="0.2">
      <c r="E234" s="127"/>
    </row>
    <row r="235" spans="5:5" x14ac:dyDescent="0.2">
      <c r="E235" s="127"/>
    </row>
    <row r="236" spans="5:5" x14ac:dyDescent="0.2">
      <c r="E236" s="127"/>
    </row>
    <row r="237" spans="5:5" x14ac:dyDescent="0.2">
      <c r="E237" s="127"/>
    </row>
    <row r="238" spans="5:5" x14ac:dyDescent="0.2">
      <c r="E238" s="127"/>
    </row>
    <row r="239" spans="5:5" x14ac:dyDescent="0.2">
      <c r="E239" s="127"/>
    </row>
    <row r="240" spans="5:5" x14ac:dyDescent="0.2">
      <c r="E240" s="127"/>
    </row>
    <row r="241" spans="1:7" x14ac:dyDescent="0.2">
      <c r="E241" s="127"/>
    </row>
    <row r="242" spans="1:7" x14ac:dyDescent="0.2">
      <c r="E242" s="127"/>
    </row>
    <row r="243" spans="1:7" x14ac:dyDescent="0.2">
      <c r="A243" s="175"/>
      <c r="B243" s="175"/>
    </row>
    <row r="244" spans="1:7" x14ac:dyDescent="0.2">
      <c r="A244" s="174"/>
      <c r="B244" s="174"/>
      <c r="C244" s="177"/>
      <c r="D244" s="177"/>
      <c r="E244" s="178"/>
      <c r="F244" s="177"/>
      <c r="G244" s="179"/>
    </row>
    <row r="245" spans="1:7" x14ac:dyDescent="0.2">
      <c r="A245" s="180"/>
      <c r="B245" s="180"/>
      <c r="C245" s="174"/>
      <c r="D245" s="174"/>
      <c r="E245" s="181"/>
      <c r="F245" s="174"/>
      <c r="G245" s="174"/>
    </row>
    <row r="246" spans="1:7" x14ac:dyDescent="0.2">
      <c r="A246" s="174"/>
      <c r="B246" s="174"/>
      <c r="C246" s="174"/>
      <c r="D246" s="174"/>
      <c r="E246" s="181"/>
      <c r="F246" s="174"/>
      <c r="G246" s="174"/>
    </row>
    <row r="247" spans="1:7" x14ac:dyDescent="0.2">
      <c r="A247" s="174"/>
      <c r="B247" s="174"/>
      <c r="C247" s="174"/>
      <c r="D247" s="174"/>
      <c r="E247" s="181"/>
      <c r="F247" s="174"/>
      <c r="G247" s="174"/>
    </row>
    <row r="248" spans="1:7" x14ac:dyDescent="0.2">
      <c r="A248" s="174"/>
      <c r="B248" s="174"/>
      <c r="C248" s="174"/>
      <c r="D248" s="174"/>
      <c r="E248" s="181"/>
      <c r="F248" s="174"/>
      <c r="G248" s="174"/>
    </row>
    <row r="249" spans="1:7" x14ac:dyDescent="0.2">
      <c r="A249" s="174"/>
      <c r="B249" s="174"/>
      <c r="C249" s="174"/>
      <c r="D249" s="174"/>
      <c r="E249" s="181"/>
      <c r="F249" s="174"/>
      <c r="G249" s="174"/>
    </row>
    <row r="250" spans="1:7" x14ac:dyDescent="0.2">
      <c r="A250" s="174"/>
      <c r="B250" s="174"/>
      <c r="C250" s="174"/>
      <c r="D250" s="174"/>
      <c r="E250" s="181"/>
      <c r="F250" s="174"/>
      <c r="G250" s="174"/>
    </row>
    <row r="251" spans="1:7" x14ac:dyDescent="0.2">
      <c r="A251" s="174"/>
      <c r="B251" s="174"/>
      <c r="C251" s="174"/>
      <c r="D251" s="174"/>
      <c r="E251" s="181"/>
      <c r="F251" s="174"/>
      <c r="G251" s="174"/>
    </row>
    <row r="252" spans="1:7" x14ac:dyDescent="0.2">
      <c r="A252" s="174"/>
      <c r="B252" s="174"/>
      <c r="C252" s="174"/>
      <c r="D252" s="174"/>
      <c r="E252" s="181"/>
      <c r="F252" s="174"/>
      <c r="G252" s="174"/>
    </row>
    <row r="253" spans="1:7" x14ac:dyDescent="0.2">
      <c r="A253" s="174"/>
      <c r="B253" s="174"/>
      <c r="C253" s="174"/>
      <c r="D253" s="174"/>
      <c r="E253" s="181"/>
      <c r="F253" s="174"/>
      <c r="G253" s="174"/>
    </row>
    <row r="254" spans="1:7" x14ac:dyDescent="0.2">
      <c r="A254" s="174"/>
      <c r="B254" s="174"/>
      <c r="C254" s="174"/>
      <c r="D254" s="174"/>
      <c r="E254" s="181"/>
      <c r="F254" s="174"/>
      <c r="G254" s="174"/>
    </row>
    <row r="255" spans="1:7" x14ac:dyDescent="0.2">
      <c r="A255" s="174"/>
      <c r="B255" s="174"/>
      <c r="C255" s="174"/>
      <c r="D255" s="174"/>
      <c r="E255" s="181"/>
      <c r="F255" s="174"/>
      <c r="G255" s="174"/>
    </row>
    <row r="256" spans="1:7" x14ac:dyDescent="0.2">
      <c r="A256" s="174"/>
      <c r="B256" s="174"/>
      <c r="C256" s="174"/>
      <c r="D256" s="174"/>
      <c r="E256" s="181"/>
      <c r="F256" s="174"/>
      <c r="G256" s="174"/>
    </row>
    <row r="257" spans="1:7" x14ac:dyDescent="0.2">
      <c r="A257" s="174"/>
      <c r="B257" s="174"/>
      <c r="C257" s="174"/>
      <c r="D257" s="174"/>
      <c r="E257" s="181"/>
      <c r="F257" s="174"/>
      <c r="G257" s="174"/>
    </row>
  </sheetData>
  <mergeCells count="41">
    <mergeCell ref="C27:D27"/>
    <mergeCell ref="A1:G1"/>
    <mergeCell ref="A3:B3"/>
    <mergeCell ref="A4:B4"/>
    <mergeCell ref="E4:G4"/>
    <mergeCell ref="C21:D21"/>
    <mergeCell ref="C22:D22"/>
    <mergeCell ref="C23:D23"/>
    <mergeCell ref="C24:D24"/>
    <mergeCell ref="C26:D26"/>
    <mergeCell ref="C47:D47"/>
    <mergeCell ref="C29:D29"/>
    <mergeCell ref="C30:D30"/>
    <mergeCell ref="C32:D32"/>
    <mergeCell ref="C33:D33"/>
    <mergeCell ref="C35:D35"/>
    <mergeCell ref="C36:D36"/>
    <mergeCell ref="C40:D40"/>
    <mergeCell ref="C42:D42"/>
    <mergeCell ref="C43:D43"/>
    <mergeCell ref="C44:D44"/>
    <mergeCell ref="C45:D45"/>
    <mergeCell ref="C124:D124"/>
    <mergeCell ref="C125:D125"/>
    <mergeCell ref="C129:D129"/>
    <mergeCell ref="C130:D130"/>
    <mergeCell ref="C48:D48"/>
    <mergeCell ref="C52:D52"/>
    <mergeCell ref="C54:D54"/>
    <mergeCell ref="C68:D68"/>
    <mergeCell ref="C70:D70"/>
    <mergeCell ref="C78:D78"/>
    <mergeCell ref="C147:G147"/>
    <mergeCell ref="C148:G148"/>
    <mergeCell ref="C149:G149"/>
    <mergeCell ref="C134:D134"/>
    <mergeCell ref="C135:D135"/>
    <mergeCell ref="C136:D136"/>
    <mergeCell ref="C140:D140"/>
    <mergeCell ref="C141:D141"/>
    <mergeCell ref="C142:D1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2016-03-23T09:50:20Z</cp:lastPrinted>
  <dcterms:created xsi:type="dcterms:W3CDTF">2016-03-15T08:47:38Z</dcterms:created>
  <dcterms:modified xsi:type="dcterms:W3CDTF">2016-03-23T09:50:24Z</dcterms:modified>
</cp:coreProperties>
</file>